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65" windowWidth="19320" windowHeight="12465"/>
  </bookViews>
  <sheets>
    <sheet name="дод.8" sheetId="1" r:id="rId1"/>
  </sheets>
  <definedNames>
    <definedName name="_xlnm.Print_Titles" localSheetId="0">дод.8!$5:$7</definedName>
  </definedNames>
  <calcPr calcId="145621"/>
</workbook>
</file>

<file path=xl/calcChain.xml><?xml version="1.0" encoding="utf-8"?>
<calcChain xmlns="http://schemas.openxmlformats.org/spreadsheetml/2006/main">
  <c r="G18" i="1" l="1"/>
  <c r="H18" i="1"/>
  <c r="I18" i="1"/>
  <c r="J18" i="1"/>
  <c r="K18" i="1"/>
  <c r="L18" i="1"/>
  <c r="M18" i="1"/>
  <c r="E11" i="1" l="1"/>
  <c r="D12" i="1"/>
  <c r="N12" i="1" s="1"/>
  <c r="F11" i="1"/>
  <c r="J11" i="1" l="1"/>
  <c r="K11" i="1"/>
  <c r="I828" i="1" l="1"/>
  <c r="D828" i="1"/>
  <c r="N828" i="1" s="1"/>
  <c r="I827" i="1"/>
  <c r="D827" i="1"/>
  <c r="N827" i="1" s="1"/>
  <c r="I826" i="1"/>
  <c r="D826" i="1"/>
  <c r="I825" i="1"/>
  <c r="D825" i="1"/>
  <c r="I824" i="1"/>
  <c r="D824" i="1"/>
  <c r="I823" i="1"/>
  <c r="D823" i="1"/>
  <c r="I822" i="1"/>
  <c r="D822" i="1"/>
  <c r="I821" i="1"/>
  <c r="D821" i="1"/>
  <c r="I820" i="1"/>
  <c r="D820" i="1"/>
  <c r="N820" i="1" s="1"/>
  <c r="I819" i="1"/>
  <c r="D819" i="1"/>
  <c r="I818" i="1"/>
  <c r="D818" i="1"/>
  <c r="I817" i="1"/>
  <c r="D817" i="1"/>
  <c r="I816" i="1"/>
  <c r="D816" i="1"/>
  <c r="M814" i="1"/>
  <c r="L814" i="1"/>
  <c r="K814" i="1"/>
  <c r="J814" i="1"/>
  <c r="H814" i="1"/>
  <c r="G814" i="1"/>
  <c r="F814" i="1"/>
  <c r="E814" i="1"/>
  <c r="I813" i="1"/>
  <c r="D813" i="1"/>
  <c r="I812" i="1"/>
  <c r="D812" i="1"/>
  <c r="I811" i="1"/>
  <c r="D811" i="1"/>
  <c r="I810" i="1"/>
  <c r="D810" i="1"/>
  <c r="N810" i="1" s="1"/>
  <c r="I809" i="1"/>
  <c r="D809" i="1"/>
  <c r="I808" i="1"/>
  <c r="D808" i="1"/>
  <c r="N808" i="1" s="1"/>
  <c r="I807" i="1"/>
  <c r="D807" i="1"/>
  <c r="I806" i="1"/>
  <c r="D806" i="1"/>
  <c r="N806" i="1" s="1"/>
  <c r="I805" i="1"/>
  <c r="D805" i="1"/>
  <c r="I804" i="1"/>
  <c r="D804" i="1"/>
  <c r="I803" i="1"/>
  <c r="D803" i="1"/>
  <c r="I802" i="1"/>
  <c r="D802" i="1"/>
  <c r="N802" i="1" s="1"/>
  <c r="I801" i="1"/>
  <c r="D801" i="1"/>
  <c r="I800" i="1"/>
  <c r="D800" i="1"/>
  <c r="N800" i="1" s="1"/>
  <c r="I799" i="1"/>
  <c r="D799" i="1"/>
  <c r="I798" i="1"/>
  <c r="D798" i="1"/>
  <c r="I797" i="1"/>
  <c r="D797" i="1"/>
  <c r="I796" i="1"/>
  <c r="D796" i="1"/>
  <c r="I795" i="1"/>
  <c r="D795" i="1"/>
  <c r="I794" i="1"/>
  <c r="D794" i="1"/>
  <c r="N794" i="1" s="1"/>
  <c r="I793" i="1"/>
  <c r="D793" i="1"/>
  <c r="I792" i="1"/>
  <c r="D792" i="1"/>
  <c r="N792" i="1" s="1"/>
  <c r="I791" i="1"/>
  <c r="D791" i="1"/>
  <c r="N791" i="1" s="1"/>
  <c r="I790" i="1"/>
  <c r="D790" i="1"/>
  <c r="N790" i="1" s="1"/>
  <c r="I789" i="1"/>
  <c r="D789" i="1"/>
  <c r="I788" i="1"/>
  <c r="D788" i="1"/>
  <c r="I787" i="1"/>
  <c r="D787" i="1"/>
  <c r="M785" i="1"/>
  <c r="L785" i="1"/>
  <c r="K785" i="1"/>
  <c r="J785" i="1"/>
  <c r="H785" i="1"/>
  <c r="G785" i="1"/>
  <c r="F785" i="1"/>
  <c r="E785" i="1"/>
  <c r="I784" i="1"/>
  <c r="D784" i="1"/>
  <c r="I783" i="1"/>
  <c r="D783" i="1"/>
  <c r="I782" i="1"/>
  <c r="D782" i="1"/>
  <c r="I781" i="1"/>
  <c r="D781" i="1"/>
  <c r="N781" i="1" s="1"/>
  <c r="I780" i="1"/>
  <c r="D780" i="1"/>
  <c r="I779" i="1"/>
  <c r="D779" i="1"/>
  <c r="N779" i="1" s="1"/>
  <c r="I778" i="1"/>
  <c r="D778" i="1"/>
  <c r="N778" i="1" s="1"/>
  <c r="I777" i="1"/>
  <c r="D777" i="1"/>
  <c r="I776" i="1"/>
  <c r="D776" i="1"/>
  <c r="I775" i="1"/>
  <c r="D775" i="1"/>
  <c r="I774" i="1"/>
  <c r="D774" i="1"/>
  <c r="I773" i="1"/>
  <c r="D773" i="1"/>
  <c r="N773" i="1" s="1"/>
  <c r="I772" i="1"/>
  <c r="D772" i="1"/>
  <c r="N772" i="1" s="1"/>
  <c r="I771" i="1"/>
  <c r="D771" i="1"/>
  <c r="N771" i="1" s="1"/>
  <c r="I770" i="1"/>
  <c r="D770" i="1"/>
  <c r="N770" i="1" s="1"/>
  <c r="I769" i="1"/>
  <c r="D769" i="1"/>
  <c r="N769" i="1" s="1"/>
  <c r="I768" i="1"/>
  <c r="D768" i="1"/>
  <c r="I767" i="1"/>
  <c r="D767" i="1"/>
  <c r="M765" i="1"/>
  <c r="L765" i="1"/>
  <c r="K765" i="1"/>
  <c r="J765" i="1"/>
  <c r="H765" i="1"/>
  <c r="G765" i="1"/>
  <c r="F765" i="1"/>
  <c r="E765" i="1"/>
  <c r="I764" i="1"/>
  <c r="D764" i="1"/>
  <c r="N764" i="1" s="1"/>
  <c r="I763" i="1"/>
  <c r="D763" i="1"/>
  <c r="I762" i="1"/>
  <c r="D762" i="1"/>
  <c r="N762" i="1" s="1"/>
  <c r="I761" i="1"/>
  <c r="D761" i="1"/>
  <c r="N761" i="1" s="1"/>
  <c r="I760" i="1"/>
  <c r="D760" i="1"/>
  <c r="I759" i="1"/>
  <c r="D759" i="1"/>
  <c r="I758" i="1"/>
  <c r="D758" i="1"/>
  <c r="I757" i="1"/>
  <c r="D757" i="1"/>
  <c r="I756" i="1"/>
  <c r="D756" i="1"/>
  <c r="N756" i="1" s="1"/>
  <c r="I755" i="1"/>
  <c r="D755" i="1"/>
  <c r="I754" i="1"/>
  <c r="D754" i="1"/>
  <c r="N754" i="1" s="1"/>
  <c r="I753" i="1"/>
  <c r="D753" i="1"/>
  <c r="N753" i="1" s="1"/>
  <c r="I752" i="1"/>
  <c r="D752" i="1"/>
  <c r="N752" i="1" s="1"/>
  <c r="I751" i="1"/>
  <c r="D751" i="1"/>
  <c r="I750" i="1"/>
  <c r="D750" i="1"/>
  <c r="I749" i="1"/>
  <c r="D749" i="1"/>
  <c r="I748" i="1"/>
  <c r="D748" i="1"/>
  <c r="I747" i="1"/>
  <c r="D747" i="1"/>
  <c r="I746" i="1"/>
  <c r="D746" i="1"/>
  <c r="I745" i="1"/>
  <c r="D745" i="1"/>
  <c r="N745" i="1" s="1"/>
  <c r="I744" i="1"/>
  <c r="D744" i="1"/>
  <c r="I743" i="1"/>
  <c r="D743" i="1"/>
  <c r="I742" i="1"/>
  <c r="D742" i="1"/>
  <c r="I741" i="1"/>
  <c r="D741" i="1"/>
  <c r="I740" i="1"/>
  <c r="D740" i="1"/>
  <c r="I739" i="1"/>
  <c r="D739" i="1"/>
  <c r="M737" i="1"/>
  <c r="L737" i="1"/>
  <c r="K737" i="1"/>
  <c r="J737" i="1"/>
  <c r="H737" i="1"/>
  <c r="G737" i="1"/>
  <c r="F737" i="1"/>
  <c r="E737" i="1"/>
  <c r="I736" i="1"/>
  <c r="D736" i="1"/>
  <c r="I735" i="1"/>
  <c r="D735" i="1"/>
  <c r="I734" i="1"/>
  <c r="D734" i="1"/>
  <c r="I733" i="1"/>
  <c r="D733" i="1"/>
  <c r="I732" i="1"/>
  <c r="D732" i="1"/>
  <c r="I731" i="1"/>
  <c r="D731" i="1"/>
  <c r="I730" i="1"/>
  <c r="D730" i="1"/>
  <c r="I729" i="1"/>
  <c r="D729" i="1"/>
  <c r="I728" i="1"/>
  <c r="D728" i="1"/>
  <c r="I727" i="1"/>
  <c r="D727" i="1"/>
  <c r="I726" i="1"/>
  <c r="D726" i="1"/>
  <c r="I725" i="1"/>
  <c r="D725" i="1"/>
  <c r="I724" i="1"/>
  <c r="D724" i="1"/>
  <c r="I723" i="1"/>
  <c r="D723" i="1"/>
  <c r="N723" i="1" s="1"/>
  <c r="I722" i="1"/>
  <c r="D722" i="1"/>
  <c r="I721" i="1"/>
  <c r="D721" i="1"/>
  <c r="N721" i="1" s="1"/>
  <c r="I720" i="1"/>
  <c r="D720" i="1"/>
  <c r="N720" i="1" s="1"/>
  <c r="I719" i="1"/>
  <c r="D719" i="1"/>
  <c r="N719" i="1" s="1"/>
  <c r="I718" i="1"/>
  <c r="D718" i="1"/>
  <c r="I717" i="1"/>
  <c r="D717" i="1"/>
  <c r="I716" i="1"/>
  <c r="D716" i="1"/>
  <c r="I715" i="1"/>
  <c r="D715" i="1"/>
  <c r="N715" i="1" s="1"/>
  <c r="I714" i="1"/>
  <c r="D714" i="1"/>
  <c r="I713" i="1"/>
  <c r="D713" i="1"/>
  <c r="M711" i="1"/>
  <c r="L711" i="1"/>
  <c r="K711" i="1"/>
  <c r="J711" i="1"/>
  <c r="H711" i="1"/>
  <c r="G711" i="1"/>
  <c r="F711" i="1"/>
  <c r="E711" i="1"/>
  <c r="I710" i="1"/>
  <c r="D710" i="1"/>
  <c r="I709" i="1"/>
  <c r="D709" i="1"/>
  <c r="I708" i="1"/>
  <c r="D708" i="1"/>
  <c r="I707" i="1"/>
  <c r="D707" i="1"/>
  <c r="I706" i="1"/>
  <c r="D706" i="1"/>
  <c r="N706" i="1" s="1"/>
  <c r="I705" i="1"/>
  <c r="D705" i="1"/>
  <c r="I704" i="1"/>
  <c r="D704" i="1"/>
  <c r="N704" i="1" s="1"/>
  <c r="I703" i="1"/>
  <c r="D703" i="1"/>
  <c r="N703" i="1" s="1"/>
  <c r="I702" i="1"/>
  <c r="D702" i="1"/>
  <c r="N702" i="1" s="1"/>
  <c r="I701" i="1"/>
  <c r="D701" i="1"/>
  <c r="I700" i="1"/>
  <c r="D700" i="1"/>
  <c r="I699" i="1"/>
  <c r="D699" i="1"/>
  <c r="I698" i="1"/>
  <c r="D698" i="1"/>
  <c r="N698" i="1" s="1"/>
  <c r="I697" i="1"/>
  <c r="D697" i="1"/>
  <c r="I696" i="1"/>
  <c r="D696" i="1"/>
  <c r="N696" i="1" s="1"/>
  <c r="I695" i="1"/>
  <c r="D695" i="1"/>
  <c r="N695" i="1" s="1"/>
  <c r="I694" i="1"/>
  <c r="D694" i="1"/>
  <c r="I693" i="1"/>
  <c r="D693" i="1"/>
  <c r="I692" i="1"/>
  <c r="D692" i="1"/>
  <c r="I691" i="1"/>
  <c r="D691" i="1"/>
  <c r="I690" i="1"/>
  <c r="D690" i="1"/>
  <c r="I689" i="1"/>
  <c r="D689" i="1"/>
  <c r="I688" i="1"/>
  <c r="D688" i="1"/>
  <c r="M686" i="1"/>
  <c r="L686" i="1"/>
  <c r="K686" i="1"/>
  <c r="J686" i="1"/>
  <c r="H686" i="1"/>
  <c r="G686" i="1"/>
  <c r="F686" i="1"/>
  <c r="E686" i="1"/>
  <c r="I685" i="1"/>
  <c r="D685" i="1"/>
  <c r="N685" i="1" s="1"/>
  <c r="I684" i="1"/>
  <c r="D684" i="1"/>
  <c r="I683" i="1"/>
  <c r="D683" i="1"/>
  <c r="I682" i="1"/>
  <c r="D682" i="1"/>
  <c r="I681" i="1"/>
  <c r="D681" i="1"/>
  <c r="N681" i="1" s="1"/>
  <c r="I680" i="1"/>
  <c r="D680" i="1"/>
  <c r="I679" i="1"/>
  <c r="D679" i="1"/>
  <c r="N679" i="1" s="1"/>
  <c r="I678" i="1"/>
  <c r="D678" i="1"/>
  <c r="I677" i="1"/>
  <c r="D677" i="1"/>
  <c r="I676" i="1"/>
  <c r="D676" i="1"/>
  <c r="I675" i="1"/>
  <c r="D675" i="1"/>
  <c r="I674" i="1"/>
  <c r="D674" i="1"/>
  <c r="I673" i="1"/>
  <c r="D673" i="1"/>
  <c r="N673" i="1" s="1"/>
  <c r="I672" i="1"/>
  <c r="D672" i="1"/>
  <c r="I671" i="1"/>
  <c r="D671" i="1"/>
  <c r="N671" i="1" s="1"/>
  <c r="I670" i="1"/>
  <c r="D670" i="1"/>
  <c r="I669" i="1"/>
  <c r="D669" i="1"/>
  <c r="N669" i="1" s="1"/>
  <c r="I668" i="1"/>
  <c r="D668" i="1"/>
  <c r="I667" i="1"/>
  <c r="D667" i="1"/>
  <c r="I666" i="1"/>
  <c r="D666" i="1"/>
  <c r="I665" i="1"/>
  <c r="D665" i="1"/>
  <c r="N665" i="1" s="1"/>
  <c r="I664" i="1"/>
  <c r="D664" i="1"/>
  <c r="I663" i="1"/>
  <c r="D663" i="1"/>
  <c r="N663" i="1" s="1"/>
  <c r="I662" i="1"/>
  <c r="D662" i="1"/>
  <c r="N662" i="1" s="1"/>
  <c r="I661" i="1"/>
  <c r="D661" i="1"/>
  <c r="I660" i="1"/>
  <c r="D660" i="1"/>
  <c r="I659" i="1"/>
  <c r="D659" i="1"/>
  <c r="I658" i="1"/>
  <c r="D658" i="1"/>
  <c r="I657" i="1"/>
  <c r="D657" i="1"/>
  <c r="I656" i="1"/>
  <c r="D656" i="1"/>
  <c r="I655" i="1"/>
  <c r="D655" i="1"/>
  <c r="I654" i="1"/>
  <c r="D654" i="1"/>
  <c r="N654" i="1" s="1"/>
  <c r="I653" i="1"/>
  <c r="D653" i="1"/>
  <c r="I652" i="1"/>
  <c r="D652" i="1"/>
  <c r="I651" i="1"/>
  <c r="D651" i="1"/>
  <c r="I650" i="1"/>
  <c r="D650" i="1"/>
  <c r="I649" i="1"/>
  <c r="D649" i="1"/>
  <c r="I648" i="1"/>
  <c r="D648" i="1"/>
  <c r="I647" i="1"/>
  <c r="D647" i="1"/>
  <c r="I646" i="1"/>
  <c r="D646" i="1"/>
  <c r="N646" i="1" s="1"/>
  <c r="I645" i="1"/>
  <c r="D645" i="1"/>
  <c r="I644" i="1"/>
  <c r="D644" i="1"/>
  <c r="M642" i="1"/>
  <c r="L642" i="1"/>
  <c r="K642" i="1"/>
  <c r="J642" i="1"/>
  <c r="H642" i="1"/>
  <c r="G642" i="1"/>
  <c r="F642" i="1"/>
  <c r="E642" i="1"/>
  <c r="I641" i="1"/>
  <c r="D641" i="1"/>
  <c r="I640" i="1"/>
  <c r="D640" i="1"/>
  <c r="I639" i="1"/>
  <c r="D639" i="1"/>
  <c r="I638" i="1"/>
  <c r="D638" i="1"/>
  <c r="I637" i="1"/>
  <c r="D637" i="1"/>
  <c r="N637" i="1" s="1"/>
  <c r="I636" i="1"/>
  <c r="D636" i="1"/>
  <c r="I635" i="1"/>
  <c r="D635" i="1"/>
  <c r="I634" i="1"/>
  <c r="D634" i="1"/>
  <c r="I633" i="1"/>
  <c r="D633" i="1"/>
  <c r="I632" i="1"/>
  <c r="D632" i="1"/>
  <c r="I631" i="1"/>
  <c r="D631" i="1"/>
  <c r="I630" i="1"/>
  <c r="D630" i="1"/>
  <c r="I629" i="1"/>
  <c r="D629" i="1"/>
  <c r="N629" i="1" s="1"/>
  <c r="I628" i="1"/>
  <c r="D628" i="1"/>
  <c r="I627" i="1"/>
  <c r="D627" i="1"/>
  <c r="I626" i="1"/>
  <c r="D626" i="1"/>
  <c r="I625" i="1"/>
  <c r="D625" i="1"/>
  <c r="I624" i="1"/>
  <c r="D624" i="1"/>
  <c r="N624" i="1" s="1"/>
  <c r="I623" i="1"/>
  <c r="D623" i="1"/>
  <c r="I622" i="1"/>
  <c r="D622" i="1"/>
  <c r="M620" i="1"/>
  <c r="L620" i="1"/>
  <c r="K620" i="1"/>
  <c r="J620" i="1"/>
  <c r="H620" i="1"/>
  <c r="G620" i="1"/>
  <c r="F620" i="1"/>
  <c r="E620" i="1"/>
  <c r="I619" i="1"/>
  <c r="D619" i="1"/>
  <c r="I618" i="1"/>
  <c r="D618" i="1"/>
  <c r="I617" i="1"/>
  <c r="D617" i="1"/>
  <c r="I616" i="1"/>
  <c r="D616" i="1"/>
  <c r="I615" i="1"/>
  <c r="D615" i="1"/>
  <c r="I614" i="1"/>
  <c r="D614" i="1"/>
  <c r="I613" i="1"/>
  <c r="D613" i="1"/>
  <c r="I612" i="1"/>
  <c r="D612" i="1"/>
  <c r="I611" i="1"/>
  <c r="D611" i="1"/>
  <c r="I610" i="1"/>
  <c r="D610" i="1"/>
  <c r="I609" i="1"/>
  <c r="D609" i="1"/>
  <c r="I608" i="1"/>
  <c r="D608" i="1"/>
  <c r="I607" i="1"/>
  <c r="D607" i="1"/>
  <c r="I606" i="1"/>
  <c r="D606" i="1"/>
  <c r="I605" i="1"/>
  <c r="D605" i="1"/>
  <c r="I604" i="1"/>
  <c r="D604" i="1"/>
  <c r="I603" i="1"/>
  <c r="D603" i="1"/>
  <c r="I602" i="1"/>
  <c r="D602" i="1"/>
  <c r="I601" i="1"/>
  <c r="D601" i="1"/>
  <c r="I600" i="1"/>
  <c r="D600" i="1"/>
  <c r="I599" i="1"/>
  <c r="D599" i="1"/>
  <c r="I598" i="1"/>
  <c r="D598" i="1"/>
  <c r="I597" i="1"/>
  <c r="D597" i="1"/>
  <c r="M595" i="1"/>
  <c r="L595" i="1"/>
  <c r="K595" i="1"/>
  <c r="J595" i="1"/>
  <c r="H595" i="1"/>
  <c r="G595" i="1"/>
  <c r="F595" i="1"/>
  <c r="E595" i="1"/>
  <c r="I594" i="1"/>
  <c r="D594" i="1"/>
  <c r="I593" i="1"/>
  <c r="D593" i="1"/>
  <c r="I592" i="1"/>
  <c r="D592" i="1"/>
  <c r="I591" i="1"/>
  <c r="D591" i="1"/>
  <c r="I590" i="1"/>
  <c r="D590" i="1"/>
  <c r="I589" i="1"/>
  <c r="D589" i="1"/>
  <c r="I588" i="1"/>
  <c r="D588" i="1"/>
  <c r="I587" i="1"/>
  <c r="D587" i="1"/>
  <c r="I586" i="1"/>
  <c r="D586" i="1"/>
  <c r="I585" i="1"/>
  <c r="D585" i="1"/>
  <c r="I584" i="1"/>
  <c r="D584" i="1"/>
  <c r="I583" i="1"/>
  <c r="D583" i="1"/>
  <c r="I582" i="1"/>
  <c r="D582" i="1"/>
  <c r="N582" i="1" s="1"/>
  <c r="I581" i="1"/>
  <c r="D581" i="1"/>
  <c r="I580" i="1"/>
  <c r="D580" i="1"/>
  <c r="I579" i="1"/>
  <c r="D579" i="1"/>
  <c r="N579" i="1" s="1"/>
  <c r="I578" i="1"/>
  <c r="D578" i="1"/>
  <c r="I577" i="1"/>
  <c r="D577" i="1"/>
  <c r="I576" i="1"/>
  <c r="D576" i="1"/>
  <c r="I575" i="1"/>
  <c r="D575" i="1"/>
  <c r="I574" i="1"/>
  <c r="D574" i="1"/>
  <c r="M572" i="1"/>
  <c r="L572" i="1"/>
  <c r="K572" i="1"/>
  <c r="J572" i="1"/>
  <c r="H572" i="1"/>
  <c r="G572" i="1"/>
  <c r="F572" i="1"/>
  <c r="E572" i="1"/>
  <c r="I571" i="1"/>
  <c r="D571" i="1"/>
  <c r="N571" i="1" s="1"/>
  <c r="I570" i="1"/>
  <c r="D570" i="1"/>
  <c r="I569" i="1"/>
  <c r="D569" i="1"/>
  <c r="N569" i="1" s="1"/>
  <c r="I568" i="1"/>
  <c r="D568" i="1"/>
  <c r="I567" i="1"/>
  <c r="D567" i="1"/>
  <c r="I566" i="1"/>
  <c r="D566" i="1"/>
  <c r="I565" i="1"/>
  <c r="D565" i="1"/>
  <c r="N565" i="1" s="1"/>
  <c r="I564" i="1"/>
  <c r="D564" i="1"/>
  <c r="I563" i="1"/>
  <c r="D563" i="1"/>
  <c r="N563" i="1" s="1"/>
  <c r="I562" i="1"/>
  <c r="D562" i="1"/>
  <c r="N562" i="1" s="1"/>
  <c r="I561" i="1"/>
  <c r="D561" i="1"/>
  <c r="I560" i="1"/>
  <c r="D560" i="1"/>
  <c r="I559" i="1"/>
  <c r="D559" i="1"/>
  <c r="I558" i="1"/>
  <c r="D558" i="1"/>
  <c r="I557" i="1"/>
  <c r="D557" i="1"/>
  <c r="N557" i="1" s="1"/>
  <c r="I556" i="1"/>
  <c r="D556" i="1"/>
  <c r="I555" i="1"/>
  <c r="D555" i="1"/>
  <c r="N555" i="1" s="1"/>
  <c r="I554" i="1"/>
  <c r="D554" i="1"/>
  <c r="N554" i="1" s="1"/>
  <c r="I553" i="1"/>
  <c r="D553" i="1"/>
  <c r="N553" i="1" s="1"/>
  <c r="I552" i="1"/>
  <c r="D552" i="1"/>
  <c r="I551" i="1"/>
  <c r="D551" i="1"/>
  <c r="I550" i="1"/>
  <c r="D550" i="1"/>
  <c r="I549" i="1"/>
  <c r="D549" i="1"/>
  <c r="N549" i="1" s="1"/>
  <c r="I548" i="1"/>
  <c r="D548" i="1"/>
  <c r="I547" i="1"/>
  <c r="D547" i="1"/>
  <c r="N547" i="1" s="1"/>
  <c r="I546" i="1"/>
  <c r="D546" i="1"/>
  <c r="N546" i="1" s="1"/>
  <c r="I545" i="1"/>
  <c r="D545" i="1"/>
  <c r="I544" i="1"/>
  <c r="D544" i="1"/>
  <c r="I543" i="1"/>
  <c r="D543" i="1"/>
  <c r="I542" i="1"/>
  <c r="D542" i="1"/>
  <c r="I541" i="1"/>
  <c r="D541" i="1"/>
  <c r="N541" i="1" s="1"/>
  <c r="I540" i="1"/>
  <c r="D540" i="1"/>
  <c r="I539" i="1"/>
  <c r="D539" i="1"/>
  <c r="I538" i="1"/>
  <c r="D538" i="1"/>
  <c r="N538" i="1" s="1"/>
  <c r="M536" i="1"/>
  <c r="L536" i="1"/>
  <c r="K536" i="1"/>
  <c r="J536" i="1"/>
  <c r="H536" i="1"/>
  <c r="G536" i="1"/>
  <c r="F536" i="1"/>
  <c r="E536" i="1"/>
  <c r="I535" i="1"/>
  <c r="D535" i="1"/>
  <c r="I534" i="1"/>
  <c r="D534" i="1"/>
  <c r="N534" i="1" s="1"/>
  <c r="I533" i="1"/>
  <c r="D533" i="1"/>
  <c r="N533" i="1" s="1"/>
  <c r="I532" i="1"/>
  <c r="D532" i="1"/>
  <c r="N532" i="1" s="1"/>
  <c r="I531" i="1"/>
  <c r="D531" i="1"/>
  <c r="I530" i="1"/>
  <c r="D530" i="1"/>
  <c r="I529" i="1"/>
  <c r="D529" i="1"/>
  <c r="I528" i="1"/>
  <c r="D528" i="1"/>
  <c r="N528" i="1" s="1"/>
  <c r="I527" i="1"/>
  <c r="D527" i="1"/>
  <c r="I526" i="1"/>
  <c r="D526" i="1"/>
  <c r="N526" i="1" s="1"/>
  <c r="I525" i="1"/>
  <c r="D525" i="1"/>
  <c r="N525" i="1" s="1"/>
  <c r="I524" i="1"/>
  <c r="D524" i="1"/>
  <c r="I523" i="1"/>
  <c r="D523" i="1"/>
  <c r="I522" i="1"/>
  <c r="D522" i="1"/>
  <c r="I521" i="1"/>
  <c r="D521" i="1"/>
  <c r="I520" i="1"/>
  <c r="D520" i="1"/>
  <c r="N520" i="1" s="1"/>
  <c r="I519" i="1"/>
  <c r="D519" i="1"/>
  <c r="I518" i="1"/>
  <c r="D518" i="1"/>
  <c r="N518" i="1" s="1"/>
  <c r="I517" i="1"/>
  <c r="D517" i="1"/>
  <c r="N517" i="1" s="1"/>
  <c r="I516" i="1"/>
  <c r="D516" i="1"/>
  <c r="N516" i="1" s="1"/>
  <c r="I515" i="1"/>
  <c r="D515" i="1"/>
  <c r="I514" i="1"/>
  <c r="D514" i="1"/>
  <c r="I513" i="1"/>
  <c r="D513" i="1"/>
  <c r="I512" i="1"/>
  <c r="D512" i="1"/>
  <c r="N512" i="1" s="1"/>
  <c r="I511" i="1"/>
  <c r="D511" i="1"/>
  <c r="I510" i="1"/>
  <c r="D510" i="1"/>
  <c r="N510" i="1" s="1"/>
  <c r="I509" i="1"/>
  <c r="D509" i="1"/>
  <c r="I508" i="1"/>
  <c r="D508" i="1"/>
  <c r="I507" i="1"/>
  <c r="D507" i="1"/>
  <c r="I506" i="1"/>
  <c r="D506" i="1"/>
  <c r="I505" i="1"/>
  <c r="D505" i="1"/>
  <c r="I504" i="1"/>
  <c r="D504" i="1"/>
  <c r="N504" i="1" s="1"/>
  <c r="I503" i="1"/>
  <c r="D503" i="1"/>
  <c r="I502" i="1"/>
  <c r="D502" i="1"/>
  <c r="I501" i="1"/>
  <c r="D501" i="1"/>
  <c r="I500" i="1"/>
  <c r="D500" i="1"/>
  <c r="M498" i="1"/>
  <c r="L498" i="1"/>
  <c r="K498" i="1"/>
  <c r="J498" i="1"/>
  <c r="H498" i="1"/>
  <c r="G498" i="1"/>
  <c r="F498" i="1"/>
  <c r="E498" i="1"/>
  <c r="I497" i="1"/>
  <c r="D497" i="1"/>
  <c r="N497" i="1" s="1"/>
  <c r="I496" i="1"/>
  <c r="D496" i="1"/>
  <c r="I495" i="1"/>
  <c r="D495" i="1"/>
  <c r="I494" i="1"/>
  <c r="D494" i="1"/>
  <c r="I493" i="1"/>
  <c r="D493" i="1"/>
  <c r="I492" i="1"/>
  <c r="D492" i="1"/>
  <c r="I491" i="1"/>
  <c r="D491" i="1"/>
  <c r="I490" i="1"/>
  <c r="D490" i="1"/>
  <c r="I489" i="1"/>
  <c r="D489" i="1"/>
  <c r="I488" i="1"/>
  <c r="D488" i="1"/>
  <c r="I487" i="1"/>
  <c r="D487" i="1"/>
  <c r="I486" i="1"/>
  <c r="D486" i="1"/>
  <c r="I485" i="1"/>
  <c r="D485" i="1"/>
  <c r="I484" i="1"/>
  <c r="D484" i="1"/>
  <c r="I483" i="1"/>
  <c r="D483" i="1"/>
  <c r="I482" i="1"/>
  <c r="D482" i="1"/>
  <c r="I481" i="1"/>
  <c r="D481" i="1"/>
  <c r="I480" i="1"/>
  <c r="D480" i="1"/>
  <c r="I479" i="1"/>
  <c r="D479" i="1"/>
  <c r="I478" i="1"/>
  <c r="D478" i="1"/>
  <c r="I477" i="1"/>
  <c r="D477" i="1"/>
  <c r="I476" i="1"/>
  <c r="D476" i="1"/>
  <c r="I475" i="1"/>
  <c r="D475" i="1"/>
  <c r="I474" i="1"/>
  <c r="D474" i="1"/>
  <c r="I473" i="1"/>
  <c r="D473" i="1"/>
  <c r="I472" i="1"/>
  <c r="D472" i="1"/>
  <c r="I471" i="1"/>
  <c r="D471" i="1"/>
  <c r="M469" i="1"/>
  <c r="L469" i="1"/>
  <c r="K469" i="1"/>
  <c r="J469" i="1"/>
  <c r="H469" i="1"/>
  <c r="G469" i="1"/>
  <c r="F469" i="1"/>
  <c r="E469" i="1"/>
  <c r="I468" i="1"/>
  <c r="D468" i="1"/>
  <c r="I467" i="1"/>
  <c r="D467" i="1"/>
  <c r="I466" i="1"/>
  <c r="D466" i="1"/>
  <c r="I465" i="1"/>
  <c r="D465" i="1"/>
  <c r="I464" i="1"/>
  <c r="D464" i="1"/>
  <c r="I463" i="1"/>
  <c r="D463" i="1"/>
  <c r="I462" i="1"/>
  <c r="D462" i="1"/>
  <c r="I461" i="1"/>
  <c r="D461" i="1"/>
  <c r="I460" i="1"/>
  <c r="D460" i="1"/>
  <c r="I459" i="1"/>
  <c r="D459" i="1"/>
  <c r="I458" i="1"/>
  <c r="D458" i="1"/>
  <c r="I457" i="1"/>
  <c r="D457" i="1"/>
  <c r="I456" i="1"/>
  <c r="D456" i="1"/>
  <c r="I455" i="1"/>
  <c r="D455" i="1"/>
  <c r="I454" i="1"/>
  <c r="D454" i="1"/>
  <c r="I453" i="1"/>
  <c r="D453" i="1"/>
  <c r="I452" i="1"/>
  <c r="D452" i="1"/>
  <c r="I451" i="1"/>
  <c r="D451" i="1"/>
  <c r="I450" i="1"/>
  <c r="D450" i="1"/>
  <c r="I449" i="1"/>
  <c r="D449" i="1"/>
  <c r="I448" i="1"/>
  <c r="D448" i="1"/>
  <c r="I447" i="1"/>
  <c r="D447" i="1"/>
  <c r="I446" i="1"/>
  <c r="D446" i="1"/>
  <c r="I445" i="1"/>
  <c r="D445" i="1"/>
  <c r="I444" i="1"/>
  <c r="D444" i="1"/>
  <c r="I443" i="1"/>
  <c r="D443" i="1"/>
  <c r="I442" i="1"/>
  <c r="D442" i="1"/>
  <c r="I441" i="1"/>
  <c r="D441" i="1"/>
  <c r="I440" i="1"/>
  <c r="D440" i="1"/>
  <c r="I439" i="1"/>
  <c r="D439" i="1"/>
  <c r="I438" i="1"/>
  <c r="D438" i="1"/>
  <c r="I437" i="1"/>
  <c r="D437" i="1"/>
  <c r="M435" i="1"/>
  <c r="L435" i="1"/>
  <c r="K435" i="1"/>
  <c r="J435" i="1"/>
  <c r="H435" i="1"/>
  <c r="G435" i="1"/>
  <c r="F435" i="1"/>
  <c r="E435" i="1"/>
  <c r="I434" i="1"/>
  <c r="D434" i="1"/>
  <c r="I433" i="1"/>
  <c r="D433" i="1"/>
  <c r="I432" i="1"/>
  <c r="D432" i="1"/>
  <c r="I431" i="1"/>
  <c r="D431" i="1"/>
  <c r="I430" i="1"/>
  <c r="D430" i="1"/>
  <c r="I429" i="1"/>
  <c r="D429" i="1"/>
  <c r="I428" i="1"/>
  <c r="D428" i="1"/>
  <c r="I427" i="1"/>
  <c r="D427" i="1"/>
  <c r="I426" i="1"/>
  <c r="D426" i="1"/>
  <c r="I425" i="1"/>
  <c r="D425" i="1"/>
  <c r="I424" i="1"/>
  <c r="D424" i="1"/>
  <c r="I423" i="1"/>
  <c r="D423" i="1"/>
  <c r="I422" i="1"/>
  <c r="D422" i="1"/>
  <c r="I421" i="1"/>
  <c r="D421" i="1"/>
  <c r="I420" i="1"/>
  <c r="D420" i="1"/>
  <c r="I419" i="1"/>
  <c r="D419" i="1"/>
  <c r="I418" i="1"/>
  <c r="D418" i="1"/>
  <c r="I417" i="1"/>
  <c r="D417" i="1"/>
  <c r="I416" i="1"/>
  <c r="D416" i="1"/>
  <c r="I415" i="1"/>
  <c r="D415" i="1"/>
  <c r="I414" i="1"/>
  <c r="D414" i="1"/>
  <c r="I413" i="1"/>
  <c r="D413" i="1"/>
  <c r="I412" i="1"/>
  <c r="D412" i="1"/>
  <c r="I411" i="1"/>
  <c r="D411" i="1"/>
  <c r="I410" i="1"/>
  <c r="D410" i="1"/>
  <c r="I409" i="1"/>
  <c r="D409" i="1"/>
  <c r="I408" i="1"/>
  <c r="D408" i="1"/>
  <c r="I407" i="1"/>
  <c r="D407" i="1"/>
  <c r="I406" i="1"/>
  <c r="D406" i="1"/>
  <c r="I405" i="1"/>
  <c r="D405" i="1"/>
  <c r="I404" i="1"/>
  <c r="D404" i="1"/>
  <c r="I403" i="1"/>
  <c r="D403" i="1"/>
  <c r="I402" i="1"/>
  <c r="D402" i="1"/>
  <c r="I401" i="1"/>
  <c r="D401" i="1"/>
  <c r="M399" i="1"/>
  <c r="L399" i="1"/>
  <c r="K399" i="1"/>
  <c r="J399" i="1"/>
  <c r="H399" i="1"/>
  <c r="G399" i="1"/>
  <c r="F399" i="1"/>
  <c r="E399" i="1"/>
  <c r="I398" i="1"/>
  <c r="D398" i="1"/>
  <c r="I397" i="1"/>
  <c r="D397" i="1"/>
  <c r="I396" i="1"/>
  <c r="D396" i="1"/>
  <c r="I395" i="1"/>
  <c r="D395" i="1"/>
  <c r="I394" i="1"/>
  <c r="D394" i="1"/>
  <c r="I393" i="1"/>
  <c r="D393" i="1"/>
  <c r="I392" i="1"/>
  <c r="D392" i="1"/>
  <c r="I391" i="1"/>
  <c r="D391" i="1"/>
  <c r="I390" i="1"/>
  <c r="D390" i="1"/>
  <c r="I389" i="1"/>
  <c r="D389" i="1"/>
  <c r="I388" i="1"/>
  <c r="D388" i="1"/>
  <c r="I387" i="1"/>
  <c r="D387" i="1"/>
  <c r="I386" i="1"/>
  <c r="D386" i="1"/>
  <c r="I385" i="1"/>
  <c r="D385" i="1"/>
  <c r="I384" i="1"/>
  <c r="D384" i="1"/>
  <c r="I383" i="1"/>
  <c r="D383" i="1"/>
  <c r="I382" i="1"/>
  <c r="D382" i="1"/>
  <c r="I381" i="1"/>
  <c r="D381" i="1"/>
  <c r="I380" i="1"/>
  <c r="D380" i="1"/>
  <c r="I379" i="1"/>
  <c r="D379" i="1"/>
  <c r="I378" i="1"/>
  <c r="D378" i="1"/>
  <c r="I377" i="1"/>
  <c r="D377" i="1"/>
  <c r="I376" i="1"/>
  <c r="D376" i="1"/>
  <c r="I375" i="1"/>
  <c r="D375" i="1"/>
  <c r="I374" i="1"/>
  <c r="D374" i="1"/>
  <c r="I373" i="1"/>
  <c r="D373" i="1"/>
  <c r="M371" i="1"/>
  <c r="L371" i="1"/>
  <c r="K371" i="1"/>
  <c r="J371" i="1"/>
  <c r="H371" i="1"/>
  <c r="G371" i="1"/>
  <c r="F371" i="1"/>
  <c r="E371" i="1"/>
  <c r="I370" i="1"/>
  <c r="D370" i="1"/>
  <c r="I369" i="1"/>
  <c r="D369" i="1"/>
  <c r="I368" i="1"/>
  <c r="D368" i="1"/>
  <c r="I367" i="1"/>
  <c r="D367" i="1"/>
  <c r="I366" i="1"/>
  <c r="D366" i="1"/>
  <c r="I365" i="1"/>
  <c r="D365" i="1"/>
  <c r="I364" i="1"/>
  <c r="D364" i="1"/>
  <c r="I363" i="1"/>
  <c r="D363" i="1"/>
  <c r="I362" i="1"/>
  <c r="D362" i="1"/>
  <c r="I361" i="1"/>
  <c r="D361" i="1"/>
  <c r="N361" i="1" s="1"/>
  <c r="I360" i="1"/>
  <c r="D360" i="1"/>
  <c r="I359" i="1"/>
  <c r="D359" i="1"/>
  <c r="N359" i="1" s="1"/>
  <c r="I358" i="1"/>
  <c r="D358" i="1"/>
  <c r="I357" i="1"/>
  <c r="D357" i="1"/>
  <c r="N357" i="1" s="1"/>
  <c r="I356" i="1"/>
  <c r="D356" i="1"/>
  <c r="I355" i="1"/>
  <c r="D355" i="1"/>
  <c r="N355" i="1" s="1"/>
  <c r="I354" i="1"/>
  <c r="D354" i="1"/>
  <c r="I353" i="1"/>
  <c r="D353" i="1"/>
  <c r="N353" i="1" s="1"/>
  <c r="I352" i="1"/>
  <c r="D352" i="1"/>
  <c r="I351" i="1"/>
  <c r="D351" i="1"/>
  <c r="N351" i="1" s="1"/>
  <c r="I350" i="1"/>
  <c r="D350" i="1"/>
  <c r="I349" i="1"/>
  <c r="D349" i="1"/>
  <c r="I348" i="1"/>
  <c r="D348" i="1"/>
  <c r="I347" i="1"/>
  <c r="D347" i="1"/>
  <c r="I346" i="1"/>
  <c r="D346" i="1"/>
  <c r="I345" i="1"/>
  <c r="D345" i="1"/>
  <c r="N345" i="1" s="1"/>
  <c r="I344" i="1"/>
  <c r="D344" i="1"/>
  <c r="I343" i="1"/>
  <c r="D343" i="1"/>
  <c r="N343" i="1" s="1"/>
  <c r="I342" i="1"/>
  <c r="D342" i="1"/>
  <c r="N342" i="1" s="1"/>
  <c r="I341" i="1"/>
  <c r="D341" i="1"/>
  <c r="I340" i="1"/>
  <c r="D340" i="1"/>
  <c r="M338" i="1"/>
  <c r="L338" i="1"/>
  <c r="K338" i="1"/>
  <c r="J338" i="1"/>
  <c r="H338" i="1"/>
  <c r="G338" i="1"/>
  <c r="F338" i="1"/>
  <c r="E338" i="1"/>
  <c r="I337" i="1"/>
  <c r="D337" i="1"/>
  <c r="I336" i="1"/>
  <c r="D336" i="1"/>
  <c r="I335" i="1"/>
  <c r="D335" i="1"/>
  <c r="I334" i="1"/>
  <c r="D334" i="1"/>
  <c r="I333" i="1"/>
  <c r="D333" i="1"/>
  <c r="I332" i="1"/>
  <c r="D332" i="1"/>
  <c r="I331" i="1"/>
  <c r="D331" i="1"/>
  <c r="I330" i="1"/>
  <c r="D330" i="1"/>
  <c r="I329" i="1"/>
  <c r="D329" i="1"/>
  <c r="N329" i="1" s="1"/>
  <c r="I328" i="1"/>
  <c r="D328" i="1"/>
  <c r="I327" i="1"/>
  <c r="D327" i="1"/>
  <c r="I326" i="1"/>
  <c r="D326" i="1"/>
  <c r="I325" i="1"/>
  <c r="D325" i="1"/>
  <c r="I324" i="1"/>
  <c r="D324" i="1"/>
  <c r="I323" i="1"/>
  <c r="D323" i="1"/>
  <c r="I322" i="1"/>
  <c r="D322" i="1"/>
  <c r="I321" i="1"/>
  <c r="D321" i="1"/>
  <c r="I320" i="1"/>
  <c r="D320" i="1"/>
  <c r="I319" i="1"/>
  <c r="D319" i="1"/>
  <c r="I318" i="1"/>
  <c r="D318" i="1"/>
  <c r="M316" i="1"/>
  <c r="L316" i="1"/>
  <c r="K316" i="1"/>
  <c r="J316" i="1"/>
  <c r="H316" i="1"/>
  <c r="G316" i="1"/>
  <c r="F316" i="1"/>
  <c r="E316" i="1"/>
  <c r="I315" i="1"/>
  <c r="D315" i="1"/>
  <c r="I314" i="1"/>
  <c r="D314" i="1"/>
  <c r="I313" i="1"/>
  <c r="D313" i="1"/>
  <c r="I312" i="1"/>
  <c r="D312" i="1"/>
  <c r="I311" i="1"/>
  <c r="D311" i="1"/>
  <c r="I310" i="1"/>
  <c r="D310" i="1"/>
  <c r="I309" i="1"/>
  <c r="D309" i="1"/>
  <c r="I308" i="1"/>
  <c r="D308" i="1"/>
  <c r="I307" i="1"/>
  <c r="D307" i="1"/>
  <c r="I306" i="1"/>
  <c r="D306" i="1"/>
  <c r="I305" i="1"/>
  <c r="D305" i="1"/>
  <c r="I304" i="1"/>
  <c r="D304" i="1"/>
  <c r="I303" i="1"/>
  <c r="D303" i="1"/>
  <c r="I302" i="1"/>
  <c r="D302" i="1"/>
  <c r="I301" i="1"/>
  <c r="D301" i="1"/>
  <c r="I300" i="1"/>
  <c r="D300" i="1"/>
  <c r="I299" i="1"/>
  <c r="D299" i="1"/>
  <c r="I298" i="1"/>
  <c r="D298" i="1"/>
  <c r="I297" i="1"/>
  <c r="D297" i="1"/>
  <c r="I296" i="1"/>
  <c r="D296" i="1"/>
  <c r="I295" i="1"/>
  <c r="D295" i="1"/>
  <c r="I294" i="1"/>
  <c r="D294" i="1"/>
  <c r="I293" i="1"/>
  <c r="D293" i="1"/>
  <c r="I292" i="1"/>
  <c r="D292" i="1"/>
  <c r="I291" i="1"/>
  <c r="D291" i="1"/>
  <c r="I290" i="1"/>
  <c r="D290" i="1"/>
  <c r="I289" i="1"/>
  <c r="D289" i="1"/>
  <c r="I288" i="1"/>
  <c r="D288" i="1"/>
  <c r="I287" i="1"/>
  <c r="D287" i="1"/>
  <c r="I286" i="1"/>
  <c r="D286" i="1"/>
  <c r="I285" i="1"/>
  <c r="D285" i="1"/>
  <c r="M283" i="1"/>
  <c r="L283" i="1"/>
  <c r="K283" i="1"/>
  <c r="J283" i="1"/>
  <c r="H283" i="1"/>
  <c r="G283" i="1"/>
  <c r="F283" i="1"/>
  <c r="E283" i="1"/>
  <c r="I282" i="1"/>
  <c r="D282" i="1"/>
  <c r="I281" i="1"/>
  <c r="D281" i="1"/>
  <c r="I280" i="1"/>
  <c r="D280" i="1"/>
  <c r="I279" i="1"/>
  <c r="D279" i="1"/>
  <c r="I278" i="1"/>
  <c r="D278" i="1"/>
  <c r="I277" i="1"/>
  <c r="D277" i="1"/>
  <c r="I276" i="1"/>
  <c r="D276" i="1"/>
  <c r="I275" i="1"/>
  <c r="D275" i="1"/>
  <c r="I274" i="1"/>
  <c r="D274" i="1"/>
  <c r="I273" i="1"/>
  <c r="D273" i="1"/>
  <c r="I272" i="1"/>
  <c r="D272" i="1"/>
  <c r="I271" i="1"/>
  <c r="D271" i="1"/>
  <c r="I270" i="1"/>
  <c r="D270" i="1"/>
  <c r="I269" i="1"/>
  <c r="D269" i="1"/>
  <c r="I268" i="1"/>
  <c r="D268" i="1"/>
  <c r="I267" i="1"/>
  <c r="D267" i="1"/>
  <c r="M265" i="1"/>
  <c r="L265" i="1"/>
  <c r="K265" i="1"/>
  <c r="J265" i="1"/>
  <c r="H265" i="1"/>
  <c r="G265" i="1"/>
  <c r="F265" i="1"/>
  <c r="E265" i="1"/>
  <c r="I264" i="1"/>
  <c r="D264" i="1"/>
  <c r="I263" i="1"/>
  <c r="D263" i="1"/>
  <c r="I262" i="1"/>
  <c r="D262" i="1"/>
  <c r="I261" i="1"/>
  <c r="D261" i="1"/>
  <c r="I260" i="1"/>
  <c r="D260" i="1"/>
  <c r="I259" i="1"/>
  <c r="D259" i="1"/>
  <c r="I258" i="1"/>
  <c r="D258" i="1"/>
  <c r="I257" i="1"/>
  <c r="D257" i="1"/>
  <c r="I256" i="1"/>
  <c r="D256" i="1"/>
  <c r="I255" i="1"/>
  <c r="D255" i="1"/>
  <c r="I254" i="1"/>
  <c r="D254" i="1"/>
  <c r="I253" i="1"/>
  <c r="D253" i="1"/>
  <c r="I252" i="1"/>
  <c r="D252" i="1"/>
  <c r="I251" i="1"/>
  <c r="D251" i="1"/>
  <c r="I250" i="1"/>
  <c r="D250" i="1"/>
  <c r="I249" i="1"/>
  <c r="D249" i="1"/>
  <c r="I248" i="1"/>
  <c r="D248" i="1"/>
  <c r="I247" i="1"/>
  <c r="D247" i="1"/>
  <c r="I246" i="1"/>
  <c r="D246" i="1"/>
  <c r="I245" i="1"/>
  <c r="D245" i="1"/>
  <c r="I244" i="1"/>
  <c r="D244" i="1"/>
  <c r="I243" i="1"/>
  <c r="D243" i="1"/>
  <c r="I242" i="1"/>
  <c r="N242" i="1" s="1"/>
  <c r="D242" i="1"/>
  <c r="I241" i="1"/>
  <c r="D241" i="1"/>
  <c r="I240" i="1"/>
  <c r="D240" i="1"/>
  <c r="I239" i="1"/>
  <c r="D239" i="1"/>
  <c r="I238" i="1"/>
  <c r="D238" i="1"/>
  <c r="N238" i="1" s="1"/>
  <c r="I237" i="1"/>
  <c r="D237" i="1"/>
  <c r="N237" i="1" s="1"/>
  <c r="M235" i="1"/>
  <c r="L235" i="1"/>
  <c r="K235" i="1"/>
  <c r="J235" i="1"/>
  <c r="H235" i="1"/>
  <c r="G235" i="1"/>
  <c r="F235" i="1"/>
  <c r="E235" i="1"/>
  <c r="I234" i="1"/>
  <c r="D234" i="1"/>
  <c r="N234" i="1" s="1"/>
  <c r="I233" i="1"/>
  <c r="D233" i="1"/>
  <c r="I232" i="1"/>
  <c r="D232" i="1"/>
  <c r="I231" i="1"/>
  <c r="D231" i="1"/>
  <c r="I230" i="1"/>
  <c r="D230" i="1"/>
  <c r="I229" i="1"/>
  <c r="D229" i="1"/>
  <c r="N229" i="1" s="1"/>
  <c r="I228" i="1"/>
  <c r="D228" i="1"/>
  <c r="I227" i="1"/>
  <c r="D227" i="1"/>
  <c r="I226" i="1"/>
  <c r="D226" i="1"/>
  <c r="N226" i="1" s="1"/>
  <c r="I225" i="1"/>
  <c r="D225" i="1"/>
  <c r="I224" i="1"/>
  <c r="D224" i="1"/>
  <c r="I223" i="1"/>
  <c r="D223" i="1"/>
  <c r="I222" i="1"/>
  <c r="D222" i="1"/>
  <c r="N222" i="1" s="1"/>
  <c r="I221" i="1"/>
  <c r="D221" i="1"/>
  <c r="N221" i="1" s="1"/>
  <c r="I220" i="1"/>
  <c r="D220" i="1"/>
  <c r="I219" i="1"/>
  <c r="D219" i="1"/>
  <c r="I218" i="1"/>
  <c r="D218" i="1"/>
  <c r="N218" i="1" s="1"/>
  <c r="I217" i="1"/>
  <c r="D217" i="1"/>
  <c r="N217" i="1" s="1"/>
  <c r="I216" i="1"/>
  <c r="D216" i="1"/>
  <c r="N216" i="1" s="1"/>
  <c r="I215" i="1"/>
  <c r="D215" i="1"/>
  <c r="I214" i="1"/>
  <c r="D214" i="1"/>
  <c r="I213" i="1"/>
  <c r="D213" i="1"/>
  <c r="I212" i="1"/>
  <c r="D212" i="1"/>
  <c r="I211" i="1"/>
  <c r="D211" i="1"/>
  <c r="I210" i="1"/>
  <c r="D210" i="1"/>
  <c r="N210" i="1" s="1"/>
  <c r="I209" i="1"/>
  <c r="D209" i="1"/>
  <c r="I208" i="1"/>
  <c r="D208" i="1"/>
  <c r="N208" i="1" s="1"/>
  <c r="I207" i="1"/>
  <c r="D207" i="1"/>
  <c r="I206" i="1"/>
  <c r="D206" i="1"/>
  <c r="N206" i="1" s="1"/>
  <c r="I205" i="1"/>
  <c r="D205" i="1"/>
  <c r="I204" i="1"/>
  <c r="D204" i="1"/>
  <c r="I203" i="1"/>
  <c r="D203" i="1"/>
  <c r="I202" i="1"/>
  <c r="D202" i="1"/>
  <c r="N202" i="1" s="1"/>
  <c r="I201" i="1"/>
  <c r="D201" i="1"/>
  <c r="N201" i="1" s="1"/>
  <c r="I200" i="1"/>
  <c r="D200" i="1"/>
  <c r="N200" i="1" s="1"/>
  <c r="I199" i="1"/>
  <c r="D199" i="1"/>
  <c r="I198" i="1"/>
  <c r="D198" i="1"/>
  <c r="I197" i="1"/>
  <c r="D197" i="1"/>
  <c r="I196" i="1"/>
  <c r="D196" i="1"/>
  <c r="I195" i="1"/>
  <c r="D195" i="1"/>
  <c r="I194" i="1"/>
  <c r="D194" i="1"/>
  <c r="N194" i="1" s="1"/>
  <c r="I193" i="1"/>
  <c r="D193" i="1"/>
  <c r="N193" i="1" s="1"/>
  <c r="I192" i="1"/>
  <c r="D192" i="1"/>
  <c r="N192" i="1" s="1"/>
  <c r="I191" i="1"/>
  <c r="D191" i="1"/>
  <c r="I190" i="1"/>
  <c r="D190" i="1"/>
  <c r="N190" i="1" s="1"/>
  <c r="I189" i="1"/>
  <c r="D189" i="1"/>
  <c r="I188" i="1"/>
  <c r="D188" i="1"/>
  <c r="I187" i="1"/>
  <c r="D187" i="1"/>
  <c r="I186" i="1"/>
  <c r="D186" i="1"/>
  <c r="N186" i="1" s="1"/>
  <c r="I185" i="1"/>
  <c r="D185" i="1"/>
  <c r="N185" i="1" s="1"/>
  <c r="I184" i="1"/>
  <c r="D184" i="1"/>
  <c r="N184" i="1" s="1"/>
  <c r="I183" i="1"/>
  <c r="D183" i="1"/>
  <c r="I182" i="1"/>
  <c r="D182" i="1"/>
  <c r="I181" i="1"/>
  <c r="D181" i="1"/>
  <c r="I180" i="1"/>
  <c r="D180" i="1"/>
  <c r="I179" i="1"/>
  <c r="D179" i="1"/>
  <c r="I178" i="1"/>
  <c r="D178" i="1"/>
  <c r="M176" i="1"/>
  <c r="L176" i="1"/>
  <c r="K176" i="1"/>
  <c r="J176" i="1"/>
  <c r="H176" i="1"/>
  <c r="G176" i="1"/>
  <c r="F176" i="1"/>
  <c r="E176" i="1"/>
  <c r="I175" i="1"/>
  <c r="D175" i="1"/>
  <c r="I174" i="1"/>
  <c r="D174" i="1"/>
  <c r="I173" i="1"/>
  <c r="D173" i="1"/>
  <c r="I172" i="1"/>
  <c r="D172" i="1"/>
  <c r="I171" i="1"/>
  <c r="D171" i="1"/>
  <c r="I170" i="1"/>
  <c r="D170" i="1"/>
  <c r="I169" i="1"/>
  <c r="D169" i="1"/>
  <c r="I168" i="1"/>
  <c r="D168" i="1"/>
  <c r="I167" i="1"/>
  <c r="D167" i="1"/>
  <c r="I166" i="1"/>
  <c r="D166" i="1"/>
  <c r="I165" i="1"/>
  <c r="D165" i="1"/>
  <c r="I164" i="1"/>
  <c r="D164" i="1"/>
  <c r="I163" i="1"/>
  <c r="D163" i="1"/>
  <c r="I162" i="1"/>
  <c r="D162" i="1"/>
  <c r="I161" i="1"/>
  <c r="D161" i="1"/>
  <c r="I160" i="1"/>
  <c r="D160" i="1"/>
  <c r="I159" i="1"/>
  <c r="D159" i="1"/>
  <c r="I158" i="1"/>
  <c r="D158" i="1"/>
  <c r="I157" i="1"/>
  <c r="D157" i="1"/>
  <c r="I156" i="1"/>
  <c r="D156" i="1"/>
  <c r="I155" i="1"/>
  <c r="D155" i="1"/>
  <c r="I154" i="1"/>
  <c r="D154" i="1"/>
  <c r="I153" i="1"/>
  <c r="D153" i="1"/>
  <c r="I152" i="1"/>
  <c r="D152" i="1"/>
  <c r="I151" i="1"/>
  <c r="D151" i="1"/>
  <c r="I150" i="1"/>
  <c r="D150" i="1"/>
  <c r="I149" i="1"/>
  <c r="D149" i="1"/>
  <c r="I148" i="1"/>
  <c r="D148" i="1"/>
  <c r="I147" i="1"/>
  <c r="D147" i="1"/>
  <c r="I146" i="1"/>
  <c r="D146" i="1"/>
  <c r="I145" i="1"/>
  <c r="D145" i="1"/>
  <c r="I144" i="1"/>
  <c r="D144" i="1"/>
  <c r="I143" i="1"/>
  <c r="D143" i="1"/>
  <c r="I142" i="1"/>
  <c r="D142" i="1"/>
  <c r="I141" i="1"/>
  <c r="D141" i="1"/>
  <c r="I140" i="1"/>
  <c r="D140" i="1"/>
  <c r="I139" i="1"/>
  <c r="D139" i="1"/>
  <c r="I138" i="1"/>
  <c r="D138" i="1"/>
  <c r="I137" i="1"/>
  <c r="D137" i="1"/>
  <c r="I136" i="1"/>
  <c r="D136" i="1"/>
  <c r="I135" i="1"/>
  <c r="D135" i="1"/>
  <c r="I134" i="1"/>
  <c r="D134" i="1"/>
  <c r="I133" i="1"/>
  <c r="D133" i="1"/>
  <c r="I132" i="1"/>
  <c r="D132" i="1"/>
  <c r="I131" i="1"/>
  <c r="D131" i="1"/>
  <c r="I130" i="1"/>
  <c r="D130" i="1"/>
  <c r="I129" i="1"/>
  <c r="D129" i="1"/>
  <c r="I128" i="1"/>
  <c r="D128" i="1"/>
  <c r="I127" i="1"/>
  <c r="D127" i="1"/>
  <c r="M125" i="1"/>
  <c r="L125" i="1"/>
  <c r="K125" i="1"/>
  <c r="J125" i="1"/>
  <c r="H125" i="1"/>
  <c r="G125" i="1"/>
  <c r="F125" i="1"/>
  <c r="E125" i="1"/>
  <c r="I124" i="1"/>
  <c r="D124" i="1"/>
  <c r="I123" i="1"/>
  <c r="D123" i="1"/>
  <c r="I122" i="1"/>
  <c r="D122" i="1"/>
  <c r="I121" i="1"/>
  <c r="D121" i="1"/>
  <c r="I120" i="1"/>
  <c r="D120" i="1"/>
  <c r="I119" i="1"/>
  <c r="D119" i="1"/>
  <c r="I118" i="1"/>
  <c r="D118" i="1"/>
  <c r="I117" i="1"/>
  <c r="D117" i="1"/>
  <c r="I116" i="1"/>
  <c r="D116" i="1"/>
  <c r="I115" i="1"/>
  <c r="D115" i="1"/>
  <c r="I114" i="1"/>
  <c r="D114" i="1"/>
  <c r="I113" i="1"/>
  <c r="D113" i="1"/>
  <c r="I112" i="1"/>
  <c r="D112" i="1"/>
  <c r="I111" i="1"/>
  <c r="D111" i="1"/>
  <c r="I110" i="1"/>
  <c r="D110" i="1"/>
  <c r="I109" i="1"/>
  <c r="D109" i="1"/>
  <c r="I108" i="1"/>
  <c r="D108" i="1"/>
  <c r="I107" i="1"/>
  <c r="D107" i="1"/>
  <c r="I106" i="1"/>
  <c r="D106" i="1"/>
  <c r="I105" i="1"/>
  <c r="D105" i="1"/>
  <c r="M103" i="1"/>
  <c r="L103" i="1"/>
  <c r="K103" i="1"/>
  <c r="J103" i="1"/>
  <c r="H103" i="1"/>
  <c r="G103" i="1"/>
  <c r="F103" i="1"/>
  <c r="E103" i="1"/>
  <c r="I102" i="1"/>
  <c r="D102" i="1"/>
  <c r="I101" i="1"/>
  <c r="D101" i="1"/>
  <c r="I100" i="1"/>
  <c r="D100" i="1"/>
  <c r="I99" i="1"/>
  <c r="D99" i="1"/>
  <c r="I98" i="1"/>
  <c r="D98" i="1"/>
  <c r="I97" i="1"/>
  <c r="D97" i="1"/>
  <c r="I96" i="1"/>
  <c r="D96" i="1"/>
  <c r="I95" i="1"/>
  <c r="D95" i="1"/>
  <c r="I94" i="1"/>
  <c r="D94" i="1"/>
  <c r="I93" i="1"/>
  <c r="D93" i="1"/>
  <c r="I92" i="1"/>
  <c r="D92" i="1"/>
  <c r="I91" i="1"/>
  <c r="D91" i="1"/>
  <c r="I90" i="1"/>
  <c r="D90" i="1"/>
  <c r="I89" i="1"/>
  <c r="D89" i="1"/>
  <c r="I88" i="1"/>
  <c r="D88" i="1"/>
  <c r="I87" i="1"/>
  <c r="D87" i="1"/>
  <c r="I86" i="1"/>
  <c r="D86" i="1"/>
  <c r="I85" i="1"/>
  <c r="D85" i="1"/>
  <c r="I84" i="1"/>
  <c r="D84" i="1"/>
  <c r="I83" i="1"/>
  <c r="D83" i="1"/>
  <c r="I82" i="1"/>
  <c r="D82" i="1"/>
  <c r="I81" i="1"/>
  <c r="D81" i="1"/>
  <c r="I80" i="1"/>
  <c r="D80" i="1"/>
  <c r="I79" i="1"/>
  <c r="D79" i="1"/>
  <c r="I78" i="1"/>
  <c r="D78" i="1"/>
  <c r="I77" i="1"/>
  <c r="D77" i="1"/>
  <c r="I76" i="1"/>
  <c r="D76" i="1"/>
  <c r="I75" i="1"/>
  <c r="D75" i="1"/>
  <c r="I74" i="1"/>
  <c r="D74" i="1"/>
  <c r="I73" i="1"/>
  <c r="D73" i="1"/>
  <c r="I72" i="1"/>
  <c r="D72" i="1"/>
  <c r="I71" i="1"/>
  <c r="D71" i="1"/>
  <c r="M69" i="1"/>
  <c r="L69" i="1"/>
  <c r="K69" i="1"/>
  <c r="J69" i="1"/>
  <c r="H69" i="1"/>
  <c r="G69" i="1"/>
  <c r="F69" i="1"/>
  <c r="E69" i="1"/>
  <c r="I65" i="1"/>
  <c r="D65" i="1"/>
  <c r="I64" i="1"/>
  <c r="D64" i="1"/>
  <c r="I63" i="1"/>
  <c r="D63" i="1"/>
  <c r="I62" i="1"/>
  <c r="D62" i="1"/>
  <c r="I61" i="1"/>
  <c r="D61" i="1"/>
  <c r="I60" i="1"/>
  <c r="D60" i="1"/>
  <c r="I59" i="1"/>
  <c r="D59" i="1"/>
  <c r="I58" i="1"/>
  <c r="D58" i="1"/>
  <c r="M56" i="1"/>
  <c r="L56" i="1"/>
  <c r="K56" i="1"/>
  <c r="J56" i="1"/>
  <c r="H56" i="1"/>
  <c r="G56" i="1"/>
  <c r="F56" i="1"/>
  <c r="E56" i="1"/>
  <c r="I54" i="1"/>
  <c r="D54" i="1"/>
  <c r="I53" i="1"/>
  <c r="D53" i="1"/>
  <c r="I52" i="1"/>
  <c r="D52" i="1"/>
  <c r="I51" i="1"/>
  <c r="D51" i="1"/>
  <c r="I50" i="1"/>
  <c r="D50" i="1"/>
  <c r="I49" i="1"/>
  <c r="D49" i="1"/>
  <c r="I48" i="1"/>
  <c r="D48" i="1"/>
  <c r="M46" i="1"/>
  <c r="L46" i="1"/>
  <c r="K46" i="1"/>
  <c r="J46" i="1"/>
  <c r="H46" i="1"/>
  <c r="G46" i="1"/>
  <c r="F46" i="1"/>
  <c r="E46" i="1"/>
  <c r="I44" i="1"/>
  <c r="D44" i="1"/>
  <c r="I43" i="1"/>
  <c r="D43" i="1"/>
  <c r="I42" i="1"/>
  <c r="D42" i="1"/>
  <c r="N41" i="1"/>
  <c r="I41" i="1"/>
  <c r="D41" i="1"/>
  <c r="I40" i="1"/>
  <c r="D40" i="1"/>
  <c r="N40" i="1" s="1"/>
  <c r="I39" i="1"/>
  <c r="D39" i="1"/>
  <c r="I38" i="1"/>
  <c r="D38" i="1"/>
  <c r="I37" i="1"/>
  <c r="D37" i="1"/>
  <c r="N37" i="1" s="1"/>
  <c r="I36" i="1"/>
  <c r="D36" i="1"/>
  <c r="N36" i="1" s="1"/>
  <c r="I35" i="1"/>
  <c r="D35" i="1"/>
  <c r="I34" i="1"/>
  <c r="D34" i="1"/>
  <c r="I33" i="1"/>
  <c r="D33" i="1"/>
  <c r="I32" i="1"/>
  <c r="D32" i="1"/>
  <c r="I31" i="1"/>
  <c r="D31" i="1"/>
  <c r="I30" i="1"/>
  <c r="D30" i="1"/>
  <c r="I29" i="1"/>
  <c r="D29" i="1"/>
  <c r="I28" i="1"/>
  <c r="D28" i="1"/>
  <c r="I27" i="1"/>
  <c r="D27" i="1"/>
  <c r="I26" i="1"/>
  <c r="D26" i="1"/>
  <c r="I25" i="1"/>
  <c r="D25" i="1"/>
  <c r="N25" i="1" s="1"/>
  <c r="I24" i="1"/>
  <c r="D24" i="1"/>
  <c r="N24" i="1" s="1"/>
  <c r="I23" i="1"/>
  <c r="D23" i="1"/>
  <c r="I22" i="1"/>
  <c r="D22" i="1"/>
  <c r="I21" i="1"/>
  <c r="D21" i="1"/>
  <c r="N21" i="1" s="1"/>
  <c r="I20" i="1"/>
  <c r="D20" i="1"/>
  <c r="N20" i="1" s="1"/>
  <c r="F18" i="1"/>
  <c r="E18" i="1"/>
  <c r="I16" i="1"/>
  <c r="D16" i="1"/>
  <c r="I15" i="1"/>
  <c r="D15" i="1"/>
  <c r="I14" i="1"/>
  <c r="D14" i="1"/>
  <c r="I13" i="1"/>
  <c r="D13" i="1"/>
  <c r="I11" i="1"/>
  <c r="D11" i="1"/>
  <c r="I10" i="1"/>
  <c r="D10" i="1"/>
  <c r="I9" i="1"/>
  <c r="D9" i="1"/>
  <c r="N99" i="1" l="1"/>
  <c r="N84" i="1"/>
  <c r="N18" i="1"/>
  <c r="N91" i="1"/>
  <c r="N112" i="1"/>
  <c r="N130" i="1"/>
  <c r="N138" i="1"/>
  <c r="N262" i="1"/>
  <c r="N268" i="1"/>
  <c r="N272" i="1"/>
  <c r="N276" i="1"/>
  <c r="N286" i="1"/>
  <c r="N294" i="1"/>
  <c r="N308" i="1"/>
  <c r="N328" i="1"/>
  <c r="N333" i="1"/>
  <c r="N379" i="1"/>
  <c r="N387" i="1"/>
  <c r="N395" i="1"/>
  <c r="N407" i="1"/>
  <c r="N441" i="1"/>
  <c r="N449" i="1"/>
  <c r="N457" i="1"/>
  <c r="N465" i="1"/>
  <c r="N593" i="1"/>
  <c r="N599" i="1"/>
  <c r="N731" i="1"/>
  <c r="N94" i="1"/>
  <c r="N96" i="1"/>
  <c r="N98" i="1"/>
  <c r="N141" i="1"/>
  <c r="N145" i="1"/>
  <c r="N165" i="1"/>
  <c r="N251" i="1"/>
  <c r="N279" i="1"/>
  <c r="N285" i="1"/>
  <c r="N287" i="1"/>
  <c r="N293" i="1"/>
  <c r="N295" i="1"/>
  <c r="N297" i="1"/>
  <c r="N301" i="1"/>
  <c r="N305" i="1"/>
  <c r="N420" i="1"/>
  <c r="N428" i="1"/>
  <c r="N474" i="1"/>
  <c r="N482" i="1"/>
  <c r="N490" i="1"/>
  <c r="N610" i="1"/>
  <c r="N618" i="1"/>
  <c r="N740" i="1"/>
  <c r="N33" i="1"/>
  <c r="N54" i="1"/>
  <c r="N61" i="1"/>
  <c r="N65" i="1"/>
  <c r="L67" i="1"/>
  <c r="L8" i="1" s="1"/>
  <c r="N72" i="1"/>
  <c r="N74" i="1"/>
  <c r="N109" i="1"/>
  <c r="N113" i="1"/>
  <c r="N117" i="1"/>
  <c r="N121" i="1"/>
  <c r="N127" i="1"/>
  <c r="N129" i="1"/>
  <c r="N149" i="1"/>
  <c r="N151" i="1"/>
  <c r="N153" i="1"/>
  <c r="N161" i="1"/>
  <c r="N163" i="1"/>
  <c r="N166" i="1"/>
  <c r="N174" i="1"/>
  <c r="N178" i="1"/>
  <c r="N325" i="1"/>
  <c r="N346" i="1"/>
  <c r="N374" i="1"/>
  <c r="N376" i="1"/>
  <c r="N378" i="1"/>
  <c r="N384" i="1"/>
  <c r="N386" i="1"/>
  <c r="N390" i="1"/>
  <c r="N392" i="1"/>
  <c r="N394" i="1"/>
  <c r="N402" i="1"/>
  <c r="N418" i="1"/>
  <c r="N444" i="1"/>
  <c r="N446" i="1"/>
  <c r="N448" i="1"/>
  <c r="N454" i="1"/>
  <c r="N456" i="1"/>
  <c r="N462" i="1"/>
  <c r="N464" i="1"/>
  <c r="N468" i="1"/>
  <c r="N503" i="1"/>
  <c r="N587" i="1"/>
  <c r="N603" i="1"/>
  <c r="N605" i="1"/>
  <c r="N607" i="1"/>
  <c r="N613" i="1"/>
  <c r="N615" i="1"/>
  <c r="N619" i="1"/>
  <c r="N668" i="1"/>
  <c r="N676" i="1"/>
  <c r="N684" i="1"/>
  <c r="N690" i="1"/>
  <c r="N728" i="1"/>
  <c r="N736" i="1"/>
  <c r="N797" i="1"/>
  <c r="N805" i="1"/>
  <c r="N823" i="1"/>
  <c r="N15" i="1"/>
  <c r="N64" i="1"/>
  <c r="N71" i="1"/>
  <c r="N75" i="1"/>
  <c r="N85" i="1"/>
  <c r="N87" i="1"/>
  <c r="N89" i="1"/>
  <c r="N102" i="1"/>
  <c r="N108" i="1"/>
  <c r="N124" i="1"/>
  <c r="N128" i="1"/>
  <c r="N152" i="1"/>
  <c r="N164" i="1"/>
  <c r="N203" i="1"/>
  <c r="N241" i="1"/>
  <c r="N247" i="1"/>
  <c r="N249" i="1"/>
  <c r="N330" i="1"/>
  <c r="N332" i="1"/>
  <c r="N425" i="1"/>
  <c r="N427" i="1"/>
  <c r="N433" i="1"/>
  <c r="N479" i="1"/>
  <c r="N481" i="1"/>
  <c r="N485" i="1"/>
  <c r="N487" i="1"/>
  <c r="N489" i="1"/>
  <c r="N495" i="1"/>
  <c r="N568" i="1"/>
  <c r="N604" i="1"/>
  <c r="N657" i="1"/>
  <c r="N735" i="1"/>
  <c r="N748" i="1"/>
  <c r="N10" i="1"/>
  <c r="N13" i="1"/>
  <c r="N29" i="1"/>
  <c r="N44" i="1"/>
  <c r="N49" i="1"/>
  <c r="N51" i="1"/>
  <c r="N53" i="1"/>
  <c r="I56" i="1"/>
  <c r="N77" i="1"/>
  <c r="N79" i="1"/>
  <c r="N81" i="1"/>
  <c r="N83" i="1"/>
  <c r="N92" i="1"/>
  <c r="N211" i="1"/>
  <c r="N233" i="1"/>
  <c r="N385" i="1"/>
  <c r="N393" i="1"/>
  <c r="N403" i="1"/>
  <c r="N409" i="1"/>
  <c r="N411" i="1"/>
  <c r="N417" i="1"/>
  <c r="N419" i="1"/>
  <c r="N473" i="1"/>
  <c r="N586" i="1"/>
  <c r="N588" i="1"/>
  <c r="N590" i="1"/>
  <c r="N718" i="1"/>
  <c r="N784" i="1"/>
  <c r="N14" i="1"/>
  <c r="N16" i="1"/>
  <c r="N28" i="1"/>
  <c r="N32" i="1"/>
  <c r="N48" i="1"/>
  <c r="N50" i="1"/>
  <c r="N52" i="1"/>
  <c r="N60" i="1"/>
  <c r="H67" i="1"/>
  <c r="I69" i="1"/>
  <c r="N76" i="1"/>
  <c r="N86" i="1"/>
  <c r="N88" i="1"/>
  <c r="N90" i="1"/>
  <c r="N101" i="1"/>
  <c r="N105" i="1"/>
  <c r="N120" i="1"/>
  <c r="N136" i="1"/>
  <c r="N144" i="1"/>
  <c r="N157" i="1"/>
  <c r="N171" i="1"/>
  <c r="N173" i="1"/>
  <c r="N246" i="1"/>
  <c r="N248" i="1"/>
  <c r="N271" i="1"/>
  <c r="N291" i="1"/>
  <c r="N331" i="1"/>
  <c r="N341" i="1"/>
  <c r="N434" i="1"/>
  <c r="N440" i="1"/>
  <c r="N515" i="1"/>
  <c r="N523" i="1"/>
  <c r="N531" i="1"/>
  <c r="N630" i="1"/>
  <c r="N632" i="1"/>
  <c r="N636" i="1"/>
  <c r="N638" i="1"/>
  <c r="N640" i="1"/>
  <c r="N312" i="1"/>
  <c r="N349" i="1"/>
  <c r="N362" i="1"/>
  <c r="N370" i="1"/>
  <c r="N423" i="1"/>
  <c r="N577" i="1"/>
  <c r="N652" i="1"/>
  <c r="N726" i="1"/>
  <c r="N743" i="1"/>
  <c r="N78" i="1"/>
  <c r="N80" i="1"/>
  <c r="N82" i="1"/>
  <c r="N93" i="1"/>
  <c r="N95" i="1"/>
  <c r="N97" i="1"/>
  <c r="N100" i="1"/>
  <c r="N116" i="1"/>
  <c r="N133" i="1"/>
  <c r="N135" i="1"/>
  <c r="N137" i="1"/>
  <c r="N143" i="1"/>
  <c r="N146" i="1"/>
  <c r="N154" i="1"/>
  <c r="N172" i="1"/>
  <c r="N187" i="1"/>
  <c r="N195" i="1"/>
  <c r="N209" i="1"/>
  <c r="N240" i="1"/>
  <c r="N245" i="1"/>
  <c r="N255" i="1"/>
  <c r="N257" i="1"/>
  <c r="N259" i="1"/>
  <c r="N274" i="1"/>
  <c r="N288" i="1"/>
  <c r="N300" i="1"/>
  <c r="N313" i="1"/>
  <c r="N315" i="1"/>
  <c r="N321" i="1"/>
  <c r="N336" i="1"/>
  <c r="N344" i="1"/>
  <c r="N352" i="1"/>
  <c r="N367" i="1"/>
  <c r="N369" i="1"/>
  <c r="N377" i="1"/>
  <c r="N382" i="1"/>
  <c r="N398" i="1"/>
  <c r="N404" i="1"/>
  <c r="N412" i="1"/>
  <c r="N452" i="1"/>
  <c r="N507" i="1"/>
  <c r="N509" i="1"/>
  <c r="N544" i="1"/>
  <c r="N552" i="1"/>
  <c r="N560" i="1"/>
  <c r="N570" i="1"/>
  <c r="N574" i="1"/>
  <c r="N580" i="1"/>
  <c r="N585" i="1"/>
  <c r="N602" i="1"/>
  <c r="N612" i="1"/>
  <c r="N627" i="1"/>
  <c r="N635" i="1"/>
  <c r="N647" i="1"/>
  <c r="N649" i="1"/>
  <c r="N653" i="1"/>
  <c r="N655" i="1"/>
  <c r="N660" i="1"/>
  <c r="N670" i="1"/>
  <c r="N678" i="1"/>
  <c r="N693" i="1"/>
  <c r="N701" i="1"/>
  <c r="N709" i="1"/>
  <c r="N729" i="1"/>
  <c r="N734" i="1"/>
  <c r="N746" i="1"/>
  <c r="N751" i="1"/>
  <c r="N759" i="1"/>
  <c r="N789" i="1"/>
  <c r="N799" i="1"/>
  <c r="N807" i="1"/>
  <c r="N821" i="1"/>
  <c r="N826" i="1"/>
  <c r="H8" i="1"/>
  <c r="J67" i="1"/>
  <c r="J8" i="1" s="1"/>
  <c r="G67" i="1"/>
  <c r="N23" i="1"/>
  <c r="N26" i="1"/>
  <c r="N31" i="1"/>
  <c r="N34" i="1"/>
  <c r="N39" i="1"/>
  <c r="N42" i="1"/>
  <c r="N58" i="1"/>
  <c r="N63" i="1"/>
  <c r="F67" i="1"/>
  <c r="F8" i="1" s="1"/>
  <c r="N107" i="1"/>
  <c r="N110" i="1"/>
  <c r="N115" i="1"/>
  <c r="N118" i="1"/>
  <c r="N123" i="1"/>
  <c r="I125" i="1"/>
  <c r="N132" i="1"/>
  <c r="N139" i="1"/>
  <c r="N142" i="1"/>
  <c r="N148" i="1"/>
  <c r="N155" i="1"/>
  <c r="N158" i="1"/>
  <c r="N198" i="1"/>
  <c r="N224" i="1"/>
  <c r="N239" i="1"/>
  <c r="N254" i="1"/>
  <c r="D265" i="1"/>
  <c r="I371" i="1"/>
  <c r="N415" i="1"/>
  <c r="D69" i="1"/>
  <c r="I103" i="1"/>
  <c r="N179" i="1"/>
  <c r="I176" i="1"/>
  <c r="D316" i="1"/>
  <c r="N9" i="1"/>
  <c r="D18" i="1"/>
  <c r="N27" i="1"/>
  <c r="N30" i="1"/>
  <c r="N35" i="1"/>
  <c r="N38" i="1"/>
  <c r="N43" i="1"/>
  <c r="I46" i="1"/>
  <c r="N59" i="1"/>
  <c r="N62" i="1"/>
  <c r="E67" i="1"/>
  <c r="E8" i="1" s="1"/>
  <c r="M67" i="1"/>
  <c r="M8" i="1" s="1"/>
  <c r="N106" i="1"/>
  <c r="N111" i="1"/>
  <c r="N114" i="1"/>
  <c r="N119" i="1"/>
  <c r="N122" i="1"/>
  <c r="K67" i="1"/>
  <c r="K8" i="1" s="1"/>
  <c r="N131" i="1"/>
  <c r="N134" i="1"/>
  <c r="N140" i="1"/>
  <c r="N147" i="1"/>
  <c r="N150" i="1"/>
  <c r="N156" i="1"/>
  <c r="N169" i="1"/>
  <c r="N182" i="1"/>
  <c r="N214" i="1"/>
  <c r="N292" i="1"/>
  <c r="N303" i="1"/>
  <c r="N326" i="1"/>
  <c r="N337" i="1"/>
  <c r="N350" i="1"/>
  <c r="N365" i="1"/>
  <c r="N431" i="1"/>
  <c r="N159" i="1"/>
  <c r="N162" i="1"/>
  <c r="N168" i="1"/>
  <c r="N175" i="1"/>
  <c r="D176" i="1"/>
  <c r="N183" i="1"/>
  <c r="N189" i="1"/>
  <c r="N196" i="1"/>
  <c r="N199" i="1"/>
  <c r="N205" i="1"/>
  <c r="N212" i="1"/>
  <c r="N215" i="1"/>
  <c r="N225" i="1"/>
  <c r="N231" i="1"/>
  <c r="N243" i="1"/>
  <c r="N250" i="1"/>
  <c r="N258" i="1"/>
  <c r="N264" i="1"/>
  <c r="N267" i="1"/>
  <c r="N275" i="1"/>
  <c r="N281" i="1"/>
  <c r="N299" i="1"/>
  <c r="N302" i="1"/>
  <c r="N307" i="1"/>
  <c r="N309" i="1"/>
  <c r="N311" i="1"/>
  <c r="N320" i="1"/>
  <c r="N322" i="1"/>
  <c r="N324" i="1"/>
  <c r="N334" i="1"/>
  <c r="N358" i="1"/>
  <c r="N364" i="1"/>
  <c r="N380" i="1"/>
  <c r="N383" i="1"/>
  <c r="N396" i="1"/>
  <c r="N405" i="1"/>
  <c r="N408" i="1"/>
  <c r="N421" i="1"/>
  <c r="N424" i="1"/>
  <c r="N437" i="1"/>
  <c r="N443" i="1"/>
  <c r="N450" i="1"/>
  <c r="N453" i="1"/>
  <c r="N459" i="1"/>
  <c r="N493" i="1"/>
  <c r="N508" i="1"/>
  <c r="N561" i="1"/>
  <c r="N578" i="1"/>
  <c r="N661" i="1"/>
  <c r="N710" i="1"/>
  <c r="N727" i="1"/>
  <c r="N744" i="1"/>
  <c r="N160" i="1"/>
  <c r="N167" i="1"/>
  <c r="N170" i="1"/>
  <c r="N181" i="1"/>
  <c r="N188" i="1"/>
  <c r="N191" i="1"/>
  <c r="N197" i="1"/>
  <c r="N204" i="1"/>
  <c r="N207" i="1"/>
  <c r="N213" i="1"/>
  <c r="N220" i="1"/>
  <c r="N223" i="1"/>
  <c r="N228" i="1"/>
  <c r="N230" i="1"/>
  <c r="N232" i="1"/>
  <c r="I235" i="1"/>
  <c r="N253" i="1"/>
  <c r="N256" i="1"/>
  <c r="N261" i="1"/>
  <c r="N263" i="1"/>
  <c r="N270" i="1"/>
  <c r="N273" i="1"/>
  <c r="N278" i="1"/>
  <c r="N280" i="1"/>
  <c r="N282" i="1"/>
  <c r="N289" i="1"/>
  <c r="N296" i="1"/>
  <c r="N304" i="1"/>
  <c r="N310" i="1"/>
  <c r="I316" i="1"/>
  <c r="N323" i="1"/>
  <c r="N347" i="1"/>
  <c r="N354" i="1"/>
  <c r="N356" i="1"/>
  <c r="N363" i="1"/>
  <c r="N366" i="1"/>
  <c r="N375" i="1"/>
  <c r="N388" i="1"/>
  <c r="N391" i="1"/>
  <c r="N413" i="1"/>
  <c r="N416" i="1"/>
  <c r="N429" i="1"/>
  <c r="N432" i="1"/>
  <c r="N442" i="1"/>
  <c r="N445" i="1"/>
  <c r="N458" i="1"/>
  <c r="N460" i="1"/>
  <c r="N477" i="1"/>
  <c r="I498" i="1"/>
  <c r="N524" i="1"/>
  <c r="N545" i="1"/>
  <c r="N594" i="1"/>
  <c r="N611" i="1"/>
  <c r="N628" i="1"/>
  <c r="N645" i="1"/>
  <c r="N677" i="1"/>
  <c r="N694" i="1"/>
  <c r="N760" i="1"/>
  <c r="N777" i="1"/>
  <c r="N798" i="1"/>
  <c r="N819" i="1"/>
  <c r="N466" i="1"/>
  <c r="N475" i="1"/>
  <c r="N478" i="1"/>
  <c r="N484" i="1"/>
  <c r="N491" i="1"/>
  <c r="N494" i="1"/>
  <c r="N500" i="1"/>
  <c r="N502" i="1"/>
  <c r="N514" i="1"/>
  <c r="N519" i="1"/>
  <c r="N521" i="1"/>
  <c r="N530" i="1"/>
  <c r="N535" i="1"/>
  <c r="N543" i="1"/>
  <c r="N548" i="1"/>
  <c r="N550" i="1"/>
  <c r="N559" i="1"/>
  <c r="N564" i="1"/>
  <c r="N566" i="1"/>
  <c r="N575" i="1"/>
  <c r="N584" i="1"/>
  <c r="N589" i="1"/>
  <c r="N591" i="1"/>
  <c r="N600" i="1"/>
  <c r="N609" i="1"/>
  <c r="N614" i="1"/>
  <c r="N616" i="1"/>
  <c r="N625" i="1"/>
  <c r="N634" i="1"/>
  <c r="N639" i="1"/>
  <c r="N641" i="1"/>
  <c r="N648" i="1"/>
  <c r="N650" i="1"/>
  <c r="N659" i="1"/>
  <c r="N664" i="1"/>
  <c r="N666" i="1"/>
  <c r="N675" i="1"/>
  <c r="N680" i="1"/>
  <c r="N682" i="1"/>
  <c r="N691" i="1"/>
  <c r="N700" i="1"/>
  <c r="N705" i="1"/>
  <c r="N707" i="1"/>
  <c r="N716" i="1"/>
  <c r="N725" i="1"/>
  <c r="N730" i="1"/>
  <c r="N732" i="1"/>
  <c r="N741" i="1"/>
  <c r="N750" i="1"/>
  <c r="N755" i="1"/>
  <c r="N757" i="1"/>
  <c r="N775" i="1"/>
  <c r="N780" i="1"/>
  <c r="N782" i="1"/>
  <c r="N793" i="1"/>
  <c r="N795" i="1"/>
  <c r="N804" i="1"/>
  <c r="N809" i="1"/>
  <c r="N811" i="1"/>
  <c r="N813" i="1"/>
  <c r="N822" i="1"/>
  <c r="N824" i="1"/>
  <c r="N461" i="1"/>
  <c r="N483" i="1"/>
  <c r="N486" i="1"/>
  <c r="N501" i="1"/>
  <c r="N511" i="1"/>
  <c r="N513" i="1"/>
  <c r="N522" i="1"/>
  <c r="N527" i="1"/>
  <c r="N529" i="1"/>
  <c r="N540" i="1"/>
  <c r="N542" i="1"/>
  <c r="N551" i="1"/>
  <c r="N556" i="1"/>
  <c r="N558" i="1"/>
  <c r="N567" i="1"/>
  <c r="N576" i="1"/>
  <c r="N581" i="1"/>
  <c r="N583" i="1"/>
  <c r="N592" i="1"/>
  <c r="N601" i="1"/>
  <c r="N606" i="1"/>
  <c r="N608" i="1"/>
  <c r="N617" i="1"/>
  <c r="N626" i="1"/>
  <c r="N631" i="1"/>
  <c r="N633" i="1"/>
  <c r="N656" i="1"/>
  <c r="N658" i="1"/>
  <c r="N667" i="1"/>
  <c r="N672" i="1"/>
  <c r="N674" i="1"/>
  <c r="N683" i="1"/>
  <c r="N692" i="1"/>
  <c r="N697" i="1"/>
  <c r="N699" i="1"/>
  <c r="N708" i="1"/>
  <c r="N717" i="1"/>
  <c r="N722" i="1"/>
  <c r="N724" i="1"/>
  <c r="N733" i="1"/>
  <c r="N742" i="1"/>
  <c r="N747" i="1"/>
  <c r="N749" i="1"/>
  <c r="N758" i="1"/>
  <c r="N763" i="1"/>
  <c r="N774" i="1"/>
  <c r="N783" i="1"/>
  <c r="N787" i="1"/>
  <c r="N796" i="1"/>
  <c r="N801" i="1"/>
  <c r="N803" i="1"/>
  <c r="N812" i="1"/>
  <c r="N816" i="1"/>
  <c r="N825" i="1"/>
  <c r="N11" i="1"/>
  <c r="G8" i="1"/>
  <c r="D46" i="1"/>
  <c r="D56" i="1"/>
  <c r="D125" i="1"/>
  <c r="N219" i="1"/>
  <c r="D235" i="1"/>
  <c r="N252" i="1"/>
  <c r="I265" i="1"/>
  <c r="N269" i="1"/>
  <c r="D283" i="1"/>
  <c r="N298" i="1"/>
  <c r="N314" i="1"/>
  <c r="N327" i="1"/>
  <c r="N340" i="1"/>
  <c r="N360" i="1"/>
  <c r="N381" i="1"/>
  <c r="N397" i="1"/>
  <c r="I399" i="1"/>
  <c r="N406" i="1"/>
  <c r="N422" i="1"/>
  <c r="N438" i="1"/>
  <c r="D435" i="1"/>
  <c r="N447" i="1"/>
  <c r="N463" i="1"/>
  <c r="N472" i="1"/>
  <c r="N488" i="1"/>
  <c r="N506" i="1"/>
  <c r="N788" i="1"/>
  <c r="D785" i="1"/>
  <c r="N22" i="1"/>
  <c r="N73" i="1"/>
  <c r="D103" i="1"/>
  <c r="N180" i="1"/>
  <c r="N318" i="1"/>
  <c r="I338" i="1"/>
  <c r="D371" i="1"/>
  <c r="N401" i="1"/>
  <c r="D399" i="1"/>
  <c r="N410" i="1"/>
  <c r="N426" i="1"/>
  <c r="N451" i="1"/>
  <c r="N467" i="1"/>
  <c r="I469" i="1"/>
  <c r="N476" i="1"/>
  <c r="N492" i="1"/>
  <c r="I765" i="1"/>
  <c r="N768" i="1"/>
  <c r="I814" i="1"/>
  <c r="N818" i="1"/>
  <c r="N227" i="1"/>
  <c r="N244" i="1"/>
  <c r="N260" i="1"/>
  <c r="N277" i="1"/>
  <c r="I283" i="1"/>
  <c r="N290" i="1"/>
  <c r="N306" i="1"/>
  <c r="N319" i="1"/>
  <c r="N335" i="1"/>
  <c r="D338" i="1"/>
  <c r="N348" i="1"/>
  <c r="N368" i="1"/>
  <c r="N373" i="1"/>
  <c r="N389" i="1"/>
  <c r="N414" i="1"/>
  <c r="N430" i="1"/>
  <c r="N439" i="1"/>
  <c r="N455" i="1"/>
  <c r="N471" i="1"/>
  <c r="D469" i="1"/>
  <c r="N480" i="1"/>
  <c r="N496" i="1"/>
  <c r="N651" i="1"/>
  <c r="D642" i="1"/>
  <c r="N505" i="1"/>
  <c r="I572" i="1"/>
  <c r="I595" i="1"/>
  <c r="N598" i="1"/>
  <c r="I620" i="1"/>
  <c r="N623" i="1"/>
  <c r="N644" i="1"/>
  <c r="N642" i="1" s="1"/>
  <c r="I642" i="1"/>
  <c r="D737" i="1"/>
  <c r="N767" i="1"/>
  <c r="D765" i="1"/>
  <c r="N776" i="1"/>
  <c r="N817" i="1"/>
  <c r="D814" i="1"/>
  <c r="I536" i="1"/>
  <c r="D572" i="1"/>
  <c r="N597" i="1"/>
  <c r="D595" i="1"/>
  <c r="N622" i="1"/>
  <c r="D620" i="1"/>
  <c r="I686" i="1"/>
  <c r="N689" i="1"/>
  <c r="I711" i="1"/>
  <c r="N714" i="1"/>
  <c r="I435" i="1"/>
  <c r="D498" i="1"/>
  <c r="N539" i="1"/>
  <c r="D536" i="1"/>
  <c r="N688" i="1"/>
  <c r="D686" i="1"/>
  <c r="N713" i="1"/>
  <c r="D711" i="1"/>
  <c r="N739" i="1"/>
  <c r="I737" i="1"/>
  <c r="I785" i="1"/>
  <c r="N711" i="1" l="1"/>
  <c r="N536" i="1"/>
  <c r="N46" i="1"/>
  <c r="N69" i="1"/>
  <c r="N235" i="1"/>
  <c r="N283" i="1"/>
  <c r="N125" i="1"/>
  <c r="N56" i="1"/>
  <c r="N737" i="1"/>
  <c r="N686" i="1"/>
  <c r="N595" i="1"/>
  <c r="N498" i="1"/>
  <c r="N785" i="1"/>
  <c r="N176" i="1"/>
  <c r="N620" i="1"/>
  <c r="N572" i="1"/>
  <c r="N435" i="1"/>
  <c r="N265" i="1"/>
  <c r="N103" i="1"/>
  <c r="D67" i="1"/>
  <c r="D8" i="1" s="1"/>
  <c r="I67" i="1"/>
  <c r="I8" i="1" s="1"/>
  <c r="N814" i="1"/>
  <c r="N371" i="1"/>
  <c r="N316" i="1"/>
  <c r="N338" i="1"/>
  <c r="N399" i="1"/>
  <c r="N765" i="1"/>
  <c r="N469" i="1"/>
  <c r="N67" i="1" l="1"/>
  <c r="N8" i="1" s="1"/>
</calcChain>
</file>

<file path=xl/sharedStrings.xml><?xml version="1.0" encoding="utf-8"?>
<sst xmlns="http://schemas.openxmlformats.org/spreadsheetml/2006/main" count="1568" uniqueCount="805">
  <si>
    <t>Додаток №8 
до Закону України 
"Про Державний бюджет України на 2017 рік"</t>
  </si>
  <si>
    <t>(тис. грн)</t>
  </si>
  <si>
    <t>Код програмної класифікації видатків та кредитування державного бюджету</t>
  </si>
  <si>
    <t>Код функціональної класифікації видатків та кредитування бюджету</t>
  </si>
  <si>
    <t>Найменування установ та напрямків видатків</t>
  </si>
  <si>
    <t>Загальний фонд</t>
  </si>
  <si>
    <t>Спеціальний фонд</t>
  </si>
  <si>
    <t>Разом</t>
  </si>
  <si>
    <t>Всього</t>
  </si>
  <si>
    <t>видатки споживання</t>
  </si>
  <si>
    <t>з них</t>
  </si>
  <si>
    <t>видатки розвитку</t>
  </si>
  <si>
    <t>оплата праці</t>
  </si>
  <si>
    <t>комунальні послуги та енергоносії</t>
  </si>
  <si>
    <t>0501020</t>
  </si>
  <si>
    <t xml:space="preserve">Забезпечення здійснення правосуддя місцевими, апеляційними та вищими судами </t>
  </si>
  <si>
    <t>0330</t>
  </si>
  <si>
    <t>Державна судова адміністрація України</t>
  </si>
  <si>
    <t>Суддівське самоврядування</t>
  </si>
  <si>
    <t>Суддівська винагорода на нових умовах</t>
  </si>
  <si>
    <t>Служба судової охорони</t>
  </si>
  <si>
    <t>Вища кваліфікаційна комісія суддів України</t>
  </si>
  <si>
    <t>Національна школа суддів України</t>
  </si>
  <si>
    <t>Вищий суд з питань інтелектуальної власності</t>
  </si>
  <si>
    <t>Вищий антикорупційний суд</t>
  </si>
  <si>
    <t>Апеляційні загальні суди</t>
  </si>
  <si>
    <t>Апеляційний суд Вінницької області</t>
  </si>
  <si>
    <t>Апеляційний суд Волинської області</t>
  </si>
  <si>
    <t>Апеляційний суд Дніпропетровської області</t>
  </si>
  <si>
    <t>Апеляційний суд Донецької області</t>
  </si>
  <si>
    <t>Апеляційний суд Житомирської області</t>
  </si>
  <si>
    <t>Апеляційний суд Закарпатської області</t>
  </si>
  <si>
    <t>Апеляційний суд Запорізької області</t>
  </si>
  <si>
    <t>Апеляційний суд Iвано-Франківської області</t>
  </si>
  <si>
    <t>Апеляційний суд Київської області</t>
  </si>
  <si>
    <t>Апеляційний суд Кіровоградської області</t>
  </si>
  <si>
    <t>Апеляційний суд Луганської області</t>
  </si>
  <si>
    <t>Апеляційний суд Львівської області</t>
  </si>
  <si>
    <t>Апеляційний суд Миколаївської області</t>
  </si>
  <si>
    <t>Апеляційний суд Одеської області</t>
  </si>
  <si>
    <t>Апеляційний суд Полтавської області</t>
  </si>
  <si>
    <t>Апеляційний суд Рівненської області</t>
  </si>
  <si>
    <t>Апеляційний суд Сумської області</t>
  </si>
  <si>
    <t>Апеляційний суд Тернопільської області</t>
  </si>
  <si>
    <t>Апеляційний суд Харківської області</t>
  </si>
  <si>
    <t>Апеляційний суд Херсонської області</t>
  </si>
  <si>
    <t>Апеляційний суд Хмельницької області</t>
  </si>
  <si>
    <t>Апеляційний суд Черкаської області</t>
  </si>
  <si>
    <t>Апеляційний суд Чернівецької області</t>
  </si>
  <si>
    <t>Апеляційний суд Чернігівської області</t>
  </si>
  <si>
    <t>Апеляційний суд міста Києва</t>
  </si>
  <si>
    <t>Апеляційні господарські суди</t>
  </si>
  <si>
    <t>Дніпропетровський апеляційний господарський суд</t>
  </si>
  <si>
    <t>Донецький апеляційний господарський суд</t>
  </si>
  <si>
    <t>Львівський апеляційний господарський суд</t>
  </si>
  <si>
    <t>Одеський апеляційний господарський суд</t>
  </si>
  <si>
    <t>Рівненський апеляційний господарський суд</t>
  </si>
  <si>
    <t>Харківський апеляційний господарський суд</t>
  </si>
  <si>
    <t>Київський апеляційний господарський суд</t>
  </si>
  <si>
    <t>Апеляційні адміністративні суди</t>
  </si>
  <si>
    <t>Вінницький апеляційний адміністративний суд</t>
  </si>
  <si>
    <t>Дніпропетровський апеляційний адміністративний суд</t>
  </si>
  <si>
    <t>Донецький апеляційний адміністративний суд</t>
  </si>
  <si>
    <t>Житомирський апеляційний адміністративний суд</t>
  </si>
  <si>
    <t>Львівський апеляційний адміністративний суд</t>
  </si>
  <si>
    <t>Одеський апеляційний адміністративний суд</t>
  </si>
  <si>
    <t>Харківський апеляційний адміністративний суд</t>
  </si>
  <si>
    <t>Київський апеляційний адміністративний суд</t>
  </si>
  <si>
    <t>Забезпечення місцевих судів</t>
  </si>
  <si>
    <t>Вінницька область</t>
  </si>
  <si>
    <t>ТУ ДСА України в Вінницькій області</t>
  </si>
  <si>
    <t>Господарський суд Вінницької області</t>
  </si>
  <si>
    <t>Вінницький окружний адміністративний суд</t>
  </si>
  <si>
    <t>Барський районний суд Вінницької області</t>
  </si>
  <si>
    <t>Бершадський районний суд Вінницької області</t>
  </si>
  <si>
    <t>Вінницький міський суд Вінницької області</t>
  </si>
  <si>
    <t>Вінницький районний суд Вінницької області</t>
  </si>
  <si>
    <t>Гайсинський районний суд Вінницької області</t>
  </si>
  <si>
    <t>Жмеринський міськрайонний суд Вінницької області</t>
  </si>
  <si>
    <t>Іллінецький районний суд Вінницької області</t>
  </si>
  <si>
    <t>Калинівський районний суд Вінницької області</t>
  </si>
  <si>
    <t>Козятинський міськрайонний суд Вінницької області</t>
  </si>
  <si>
    <t>Крижопільський районний суд Вінницької області</t>
  </si>
  <si>
    <t>Ладижинський міський суд Вінницької області</t>
  </si>
  <si>
    <t>Липовецький районний суд Вінницької області</t>
  </si>
  <si>
    <t>Літинський районний суд Вінницької області</t>
  </si>
  <si>
    <t>Могилів-Подільський міськрайонний суд Вінницької області</t>
  </si>
  <si>
    <t>Мурованокуриловецький районний суд Вінницької області</t>
  </si>
  <si>
    <t>Немирівський районний суд Вінницької області</t>
  </si>
  <si>
    <t>Оратівський районний суд Вінницької області</t>
  </si>
  <si>
    <t>Піщанський районний суд Вінницької області</t>
  </si>
  <si>
    <t>Погребищенський районний суд Вінницької області</t>
  </si>
  <si>
    <t>Теплицький районний суд Вінницької області</t>
  </si>
  <si>
    <t>Тиврівський районний суд Вінницької області</t>
  </si>
  <si>
    <t>Томашпільський районний суд Вінницької області</t>
  </si>
  <si>
    <t>Тростянецький районний суд Вінницької області</t>
  </si>
  <si>
    <t>Тульчинський районний суд Вінницької області</t>
  </si>
  <si>
    <t>Хмільницький міськрайонний суд Вінницької області</t>
  </si>
  <si>
    <t>Чернівецький районний суд Вінницької області</t>
  </si>
  <si>
    <t>Чечельницький районний суд Вінницької області</t>
  </si>
  <si>
    <t>Шаргородський районний суд Вінницької області</t>
  </si>
  <si>
    <t>Ямпільський районний суд Вінницької області</t>
  </si>
  <si>
    <t>Волинська область</t>
  </si>
  <si>
    <t>ТУ ДСА України в Волинській області</t>
  </si>
  <si>
    <t>Господарський суд Волинської області</t>
  </si>
  <si>
    <t>Волинський окружний адміністративний суд</t>
  </si>
  <si>
    <t>Володимир-Волинський міський суд Волинської області</t>
  </si>
  <si>
    <t>Горохівський районний суд Волинської області</t>
  </si>
  <si>
    <t>Іваничівський районний суд Волинської області</t>
  </si>
  <si>
    <t>Камінь-Каширський районний суд Волинської області</t>
  </si>
  <si>
    <t>Ківерцівський районний суд Волинської області</t>
  </si>
  <si>
    <t>Ковельський міськрайонний суд Волинської області</t>
  </si>
  <si>
    <t>Локачинський районний суд Волинської області</t>
  </si>
  <si>
    <t>Луцький міськрайонний суд Волинської області</t>
  </si>
  <si>
    <t>Любешівський районний суд Волинської області</t>
  </si>
  <si>
    <t>Любомльський районний суд Волинської області</t>
  </si>
  <si>
    <t>Маневицький районний суд Волинської області</t>
  </si>
  <si>
    <t>Нововолинський міський суд Волинської області</t>
  </si>
  <si>
    <t>Ратнівський районний суд Волинської області</t>
  </si>
  <si>
    <t>Рожищенський районний суд Волинської області</t>
  </si>
  <si>
    <t>Старовижівський районний суд Волинської області</t>
  </si>
  <si>
    <t>Турійський районний суд Волинської області</t>
  </si>
  <si>
    <t>Шацький районний суд Волинської області</t>
  </si>
  <si>
    <t>Дніпропетровська область</t>
  </si>
  <si>
    <t>ТУ ДСА України в Дніпропетровській області</t>
  </si>
  <si>
    <t>Господарський суд Дніпропетровської області</t>
  </si>
  <si>
    <t>Дніпропетровський окружний адміністративний суд</t>
  </si>
  <si>
    <t>Амур-Нижньодніпровський районний суд м.Дніпропетровська</t>
  </si>
  <si>
    <t>Апостолівський районний суд Дніпропетровської області</t>
  </si>
  <si>
    <t>Бабушкінський районний суд м.Дніпропетровська</t>
  </si>
  <si>
    <t>Баглійський районний суд м.Дніпродзержинська</t>
  </si>
  <si>
    <t>Васильківський районний суд Дніпропетровської області</t>
  </si>
  <si>
    <t>Верхньодніпровський районний суд Дніпропетровської області</t>
  </si>
  <si>
    <t>Вільногірський міський суд Дніпропетровської області</t>
  </si>
  <si>
    <t>Дзержинський районний суд м.Кривого Рогу</t>
  </si>
  <si>
    <t>Дніпровський районний суд м.Дніпродзержинська</t>
  </si>
  <si>
    <t>Дніпропетровський районний суд Дніпропетровської області</t>
  </si>
  <si>
    <t>Довгинцівський районний суд м.Кривого Рогу</t>
  </si>
  <si>
    <t>Жовтневий районний суд м.Дніпропетровська</t>
  </si>
  <si>
    <t>Жовтневий районний суд м.Кривого Рогу</t>
  </si>
  <si>
    <t>Жовтоводський міський суд Дніпропетровської області</t>
  </si>
  <si>
    <t>Заводський районний суд м.Дніпродзержинська</t>
  </si>
  <si>
    <t>Інгулецький районний суд м.Кривого Рогу</t>
  </si>
  <si>
    <t>Індустріальний районний суд м.Дніпропетровська</t>
  </si>
  <si>
    <t>Кіровський районний суд м.Дніпропетровська</t>
  </si>
  <si>
    <t>Красногвардійський районний суд м.Дніпропетровська</t>
  </si>
  <si>
    <t>Криворізький районний суд Дніпропетровської області</t>
  </si>
  <si>
    <t>Криничанський районний суд Дніпропетровської області</t>
  </si>
  <si>
    <t>Ленінський районний суд м.Дніпропетровська</t>
  </si>
  <si>
    <t>Магдалинівський районний суд Дніпропетровської області</t>
  </si>
  <si>
    <t>Марганецький міський суд Дніпропетровської області</t>
  </si>
  <si>
    <t>Межівський районний суд Дніпропетровської області</t>
  </si>
  <si>
    <t>Нікопольський міськрайонний суд Дніпропетровської області</t>
  </si>
  <si>
    <t>Новомосковський міськрайонний суд Дніпропетровської області</t>
  </si>
  <si>
    <t>Орджонікідзевський міський суд Дніпропетровської області</t>
  </si>
  <si>
    <t>П’ятихатський районний суд Дніпропетровської області</t>
  </si>
  <si>
    <t>Павлоградський міськрайонний суд Дніпропетровської області</t>
  </si>
  <si>
    <t>Першотравенський міський суд Дніпропетровської області</t>
  </si>
  <si>
    <t>Петриківський районний суд Дніпропетровської області</t>
  </si>
  <si>
    <t>Петропавлівський районний суд Дніпропетровської області</t>
  </si>
  <si>
    <t>Покровський районний суд Дніпропетровської області</t>
  </si>
  <si>
    <t>Саксаганський районний суд м.Кривого Рогу</t>
  </si>
  <si>
    <t>Самарський районний суд м.Дніпропетровська</t>
  </si>
  <si>
    <t>Синельниківський міськрайонний суд Дніпропетровської області</t>
  </si>
  <si>
    <t>Солонянський районний суд Дніпропетровської області</t>
  </si>
  <si>
    <t>Софіївський районний суд Дніпропетровської області</t>
  </si>
  <si>
    <t>Тернівський міський суд Дніпропетровської області</t>
  </si>
  <si>
    <t>Тернівський районний суд м.Кривого Рогу</t>
  </si>
  <si>
    <t>Томаківський районний суд Дніпропетровської області</t>
  </si>
  <si>
    <t>Царичанський районний суд Дніпропетровської області</t>
  </si>
  <si>
    <t>Центрально-Міський районний суд м.Кривого Рогу</t>
  </si>
  <si>
    <t>Широківський районний суд Дніпропетровської області</t>
  </si>
  <si>
    <t>Юр’ївський районний суд Дніпропетровської області</t>
  </si>
  <si>
    <t>Донецька область</t>
  </si>
  <si>
    <t>ТУ ДСА України в Донецькій області</t>
  </si>
  <si>
    <t>Донецький окружний адміністративний суд</t>
  </si>
  <si>
    <t>Авдіївський міський суд Донецької області</t>
  </si>
  <si>
    <t>Амвросіївський районний суд Донецької області</t>
  </si>
  <si>
    <t>Артемівський міськрайонний суд Донецької області</t>
  </si>
  <si>
    <t>Будьоннівський районний суд м.Донецька</t>
  </si>
  <si>
    <t>Великоновосілківський районний суд Донецької області</t>
  </si>
  <si>
    <t>Волноваський районний суд Донецької області</t>
  </si>
  <si>
    <t>Володарський районний суд Донецької області</t>
  </si>
  <si>
    <t>Ворошиловський районний суд м.Донецька</t>
  </si>
  <si>
    <t>Вугледарський міський суд Донецької області</t>
  </si>
  <si>
    <t>Гірницький районний суд м.Макіївки</t>
  </si>
  <si>
    <t>Дебальцевський міський суд Донецької області</t>
  </si>
  <si>
    <t>Дзержинський міський суд Донецької області</t>
  </si>
  <si>
    <t>Дмитровський міський суд Донецької області</t>
  </si>
  <si>
    <t>Добропільський міськрайонний суд Донецької області</t>
  </si>
  <si>
    <t>Докучаєвський міський суд Донецької області</t>
  </si>
  <si>
    <t>Дружківський міський суд Донецької області</t>
  </si>
  <si>
    <t>Єнакіївський міський суд Донецької області</t>
  </si>
  <si>
    <t>Жданівський міський суд Донецької області</t>
  </si>
  <si>
    <t>Жовтневий районний суд м.Маріуполя</t>
  </si>
  <si>
    <t>Іллічівський районний суд м.Маріуполя</t>
  </si>
  <si>
    <t>Калінінський районний суд м.Горлівки</t>
  </si>
  <si>
    <t>Калінінський районний суд м.Донецька</t>
  </si>
  <si>
    <t>Київський районний суд м.Донецька</t>
  </si>
  <si>
    <t>Кіровський міський суд Донецької області</t>
  </si>
  <si>
    <t>Кіровський районний суд м.Донецька</t>
  </si>
  <si>
    <t>Кіровський районний суд м.Макіївки</t>
  </si>
  <si>
    <t>Костянтинівський міськрайонний суд Донецької області</t>
  </si>
  <si>
    <t>Краматорський міський суд Донецької області</t>
  </si>
  <si>
    <t>Красноармійський міськрайонний суд Донецької області</t>
  </si>
  <si>
    <t>Краснолиманський міський суд Донецької області</t>
  </si>
  <si>
    <t>Куйбишевський районний суд м.Донецька</t>
  </si>
  <si>
    <t>Ленінський районний суд м.Донецька</t>
  </si>
  <si>
    <t>Мар’їнський районний суд Донецької області</t>
  </si>
  <si>
    <t>Микитівський районний суд м.Горлівки</t>
  </si>
  <si>
    <t>Новоазовський районний суд Донецької області</t>
  </si>
  <si>
    <t>Новогродівський міський суд Донецької області</t>
  </si>
  <si>
    <t>Олександрівський районний суд Донецької області</t>
  </si>
  <si>
    <t>Орджонікідзевський районний суд м.Маріуполя</t>
  </si>
  <si>
    <t>Першотравневий районний суд Донецької області</t>
  </si>
  <si>
    <t>Петровський районний суд м.Донецька</t>
  </si>
  <si>
    <t>Приморський районний суд м.Маріуполя</t>
  </si>
  <si>
    <t>Пролетарський районний суд м.Донецька</t>
  </si>
  <si>
    <t>Селидівський міський суд Донецької області</t>
  </si>
  <si>
    <t>Слов'янський міськрайонний суд Донецької області</t>
  </si>
  <si>
    <t>Сніжнянський міський суд Донецької області</t>
  </si>
  <si>
    <t>Совєтський районний суд м.Макіївки</t>
  </si>
  <si>
    <t>Старобешівський районний суд Донецької області</t>
  </si>
  <si>
    <t>Тельманівський районний суд Донецької області</t>
  </si>
  <si>
    <t>Торезький міський суд Донецької області</t>
  </si>
  <si>
    <t>Харцизький міський суд Донецької області</t>
  </si>
  <si>
    <t>Центрально-Міський районний суд м.Горлівки</t>
  </si>
  <si>
    <t>Центрально-Міський районний суд м.Макіївки</t>
  </si>
  <si>
    <t>Червоногвардійський районний суд м.Макіївки</t>
  </si>
  <si>
    <t>Шахтарський міськрайонний суд Донецької області</t>
  </si>
  <si>
    <t>Ясинуватський міськрайонний суд Донецької області</t>
  </si>
  <si>
    <t>Житомирська область</t>
  </si>
  <si>
    <t>ТУ ДСА України в Житомирській області</t>
  </si>
  <si>
    <t>Господарський суд Житомирської області</t>
  </si>
  <si>
    <t>Житомирський окружний адміністративний суд</t>
  </si>
  <si>
    <t>Андрушівський районний суд Житомирської області</t>
  </si>
  <si>
    <t>Баранівський районний суд Житомирської області</t>
  </si>
  <si>
    <t>Бердичівський міськрайонний суд Житомирської області</t>
  </si>
  <si>
    <t>Богунський районний суд м.Житомира</t>
  </si>
  <si>
    <t>Брусилівський районний суд Житомирської області</t>
  </si>
  <si>
    <t xml:space="preserve">Володарсько-Волинський районний суд Житомирської області </t>
  </si>
  <si>
    <t>Ємільчинський районний суд Житомирської області</t>
  </si>
  <si>
    <t>Житомирський районний суд Житомирської області</t>
  </si>
  <si>
    <t>Корольовський районний суд м.Житомира</t>
  </si>
  <si>
    <t>Коростенський міськрайонний суд Житомирської області</t>
  </si>
  <si>
    <t>Коростишівський районний суд Житомирської області</t>
  </si>
  <si>
    <t>Лугинський районний суд Житомирської області</t>
  </si>
  <si>
    <t>Любарський районний суд Житомирської області</t>
  </si>
  <si>
    <t>Малинський районний суд Житомирської області</t>
  </si>
  <si>
    <t>Народицький районний суд Житомирської області</t>
  </si>
  <si>
    <t>Новоград-Волинський міськрайонний суд Житомирської області</t>
  </si>
  <si>
    <t>Овруцький районний суд Житомирської області</t>
  </si>
  <si>
    <t>Олевський районний суд Житомирської області</t>
  </si>
  <si>
    <t>Попільнянський районний суд Житомирської області</t>
  </si>
  <si>
    <t>Радомишльський районний суд Житомирської області</t>
  </si>
  <si>
    <t>Романівський районний суд Житомирської області</t>
  </si>
  <si>
    <t>Ружинський районний суд Житомирської області</t>
  </si>
  <si>
    <t>Червоноармійський районний суд Житомирської області</t>
  </si>
  <si>
    <t>Черняхівський районний суд Житомирської області</t>
  </si>
  <si>
    <t>Чуднівський районний суд Житомирської області</t>
  </si>
  <si>
    <t>Закарпатська область</t>
  </si>
  <si>
    <t>ТУ ДСА України в Закарпатській області</t>
  </si>
  <si>
    <t>Господарський суд Закарпатської області</t>
  </si>
  <si>
    <t>Закарпатський окружний адміністративний суд</t>
  </si>
  <si>
    <t>Великоберезнянський  районний суд Закарпатської області</t>
  </si>
  <si>
    <t>Берегівський районний суд Закарпатської області</t>
  </si>
  <si>
    <t>Виноградівський районний суд Закарпатської області</t>
  </si>
  <si>
    <t>Воловецький районний суд Закарпатської області</t>
  </si>
  <si>
    <t>Іршавський районний суд Закарпатської області</t>
  </si>
  <si>
    <t>Мукачівський міськрайонний суд Закарпатської області</t>
  </si>
  <si>
    <t>Перечинський районний суд Закарпатської області</t>
  </si>
  <si>
    <t>Рахівський районний суд Закарпатської області</t>
  </si>
  <si>
    <t>Свалявський районний суд Закарпатської області</t>
  </si>
  <si>
    <t>Тячівський районний суд Закарпатської області</t>
  </si>
  <si>
    <t>Ужгородський міськрайонний суд Закарпатської області</t>
  </si>
  <si>
    <t>Хустський районний суд Закарпатської області</t>
  </si>
  <si>
    <t>Міжгірський районний суд Закарпатської області</t>
  </si>
  <si>
    <t>Запорізька область</t>
  </si>
  <si>
    <t>ТУ ДСА України в Запорізькій області</t>
  </si>
  <si>
    <t>Господарський суд Запорізької області</t>
  </si>
  <si>
    <t>Запорізький окружний адміністративний суд</t>
  </si>
  <si>
    <t>Бердянський міськрайонний суд Запорізької області</t>
  </si>
  <si>
    <t>Василівський районний суд Запорізької області</t>
  </si>
  <si>
    <t>Великобілозерський районний суд Запорізької області</t>
  </si>
  <si>
    <t>Веселівський районний суд Запорізької області</t>
  </si>
  <si>
    <t>Вільнянський районний суд Запорізької області</t>
  </si>
  <si>
    <t>Гуляйпільський районний суд Запорізької області</t>
  </si>
  <si>
    <t>Енергодарський міський суд Запорізької області</t>
  </si>
  <si>
    <t>Жовтневий районний суд м.Запоріжжя</t>
  </si>
  <si>
    <t>Заводський районний суд м.Запоріжжя</t>
  </si>
  <si>
    <t>Запорізький  районний суд Запорізької області</t>
  </si>
  <si>
    <t>Кам'янсько-Дніпровський районний суд Запорізької області</t>
  </si>
  <si>
    <t>Комунарський  районний суд м.Запоріжжя</t>
  </si>
  <si>
    <t>Куйбишевський районний суд Запорізької області</t>
  </si>
  <si>
    <t>Ленінський районний суд м.Запоріжжя</t>
  </si>
  <si>
    <t>Мелітопольський міськрайонний суд Запорізької області</t>
  </si>
  <si>
    <t>Михайлівський районний суд Запорізької області</t>
  </si>
  <si>
    <t>Новомиколаївський районний суд Запорізької області</t>
  </si>
  <si>
    <t>Орджонікідзевський  районний суд м.Запоріжжя</t>
  </si>
  <si>
    <t>Оріхівський районний суд Запорізької області</t>
  </si>
  <si>
    <t>Пологівський районний суд Запорізької області</t>
  </si>
  <si>
    <t>Приазовський районний суд Запорізької області</t>
  </si>
  <si>
    <t>Приморський районний суд Запорізької області</t>
  </si>
  <si>
    <t>Розівський районний суд Запорізької області</t>
  </si>
  <si>
    <t>Токмацький районний суд Запорізької області</t>
  </si>
  <si>
    <t>Хортицький районний суд м.Запоріжжя</t>
  </si>
  <si>
    <t>Чернігівський районний суд Запорізької області</t>
  </si>
  <si>
    <t>Шевченківський районний суд м.Запоріжжя</t>
  </si>
  <si>
    <t>Якимівський районний суд Запорізької області</t>
  </si>
  <si>
    <t>Івано-Франківська область</t>
  </si>
  <si>
    <t>ТУ ДСА України в Івано-Франківській області</t>
  </si>
  <si>
    <t>Господарський суд Івано-Франківської області</t>
  </si>
  <si>
    <t>Івано-Франківський окружний адміністративний суд</t>
  </si>
  <si>
    <t>Богородчанський районний суд Івано-Франківської області</t>
  </si>
  <si>
    <t>Болехівський міський суд Івано-Франківської області</t>
  </si>
  <si>
    <t>Верховинський районний суд Івано-Франківської області</t>
  </si>
  <si>
    <t>Галицький районний суд Івано-Франківської області</t>
  </si>
  <si>
    <t>Городенківський районний суд Івано-Франківської області</t>
  </si>
  <si>
    <t>Долинський районний суд Івано-Франківської області</t>
  </si>
  <si>
    <t>Калуський міськрайонний суд Івано-Франківської області</t>
  </si>
  <si>
    <t>Івано-Франківський міський суд Івано-Франківської області</t>
  </si>
  <si>
    <t>Коломийський міськрайонний суд Івано-Франківської області</t>
  </si>
  <si>
    <t>Косівський районний суд Івано-Франківської області</t>
  </si>
  <si>
    <t>Надвірнянський районний суд Івано-Франківської області</t>
  </si>
  <si>
    <t>Рогатинський районний суд Івано-Франківської області</t>
  </si>
  <si>
    <t>Рожнятівський районний суд Івано-Франківської області</t>
  </si>
  <si>
    <t>Снятинський районний суд Івано-Франківської області</t>
  </si>
  <si>
    <t>Тисменицький районний суд Івано-Франківської області</t>
  </si>
  <si>
    <t>Тлумацький районний суд Івано-Франківської області</t>
  </si>
  <si>
    <t>Яремчанський міський суд Івано-Франківської області</t>
  </si>
  <si>
    <t>Київська область</t>
  </si>
  <si>
    <t>ТУ ДСА України в Київській області</t>
  </si>
  <si>
    <t>Господарський суд Київської області</t>
  </si>
  <si>
    <t>Київський окружний адміністративний суд</t>
  </si>
  <si>
    <t>Баришівський районний суд Київської області</t>
  </si>
  <si>
    <t>Березанський міський суд Київської області</t>
  </si>
  <si>
    <t>Білоцерківський міськрайонний суд Київської області</t>
  </si>
  <si>
    <t>Богуславський районний суд Київської області</t>
  </si>
  <si>
    <t>Бориспільський міськрайонний суд Київської області</t>
  </si>
  <si>
    <t>Бородянський районний суд Київської області</t>
  </si>
  <si>
    <t>Броварський міськрайонний суд Київської області</t>
  </si>
  <si>
    <t>Васильківський міськрайонний суд Київської області</t>
  </si>
  <si>
    <t>Вишгородський районний суд Київської області</t>
  </si>
  <si>
    <t>Володарський районний суд Київської області</t>
  </si>
  <si>
    <t>Згурівський районний суд Київської області</t>
  </si>
  <si>
    <t>Іванківський районний суд Київської області</t>
  </si>
  <si>
    <t>Ірпінський міський суд Київської області</t>
  </si>
  <si>
    <t>Кагарлицький районний суд Київської області</t>
  </si>
  <si>
    <t>Києво-Святошинський районний суд Київської області</t>
  </si>
  <si>
    <t>Макарівський районний суд Київської області</t>
  </si>
  <si>
    <t>Миронівський районний суд Київської області</t>
  </si>
  <si>
    <t>Обухівський районний суд Київської області</t>
  </si>
  <si>
    <t>Переяслав-Хмельницький міськрайонний суд Київської області</t>
  </si>
  <si>
    <t>Ржищевський міський суд Київської області</t>
  </si>
  <si>
    <t>Рокитнянський районний суд Київської області</t>
  </si>
  <si>
    <t>Сквирський районний суд Київської області</t>
  </si>
  <si>
    <t>Славутицький міський суд Київської області</t>
  </si>
  <si>
    <t>Ставищенський районний суд Київської області</t>
  </si>
  <si>
    <t>Таращанський районний суд Київської області</t>
  </si>
  <si>
    <t>Тетіївський районний суд Київської області</t>
  </si>
  <si>
    <t>Фастівський міськрайонний суд Київської області</t>
  </si>
  <si>
    <t>Яготинський районний суд Київської області</t>
  </si>
  <si>
    <t>Кіровоградська область</t>
  </si>
  <si>
    <t>ТУ ДСА України в Кіровоградській області</t>
  </si>
  <si>
    <t>Господарський суд Кіровоградської області</t>
  </si>
  <si>
    <t>Кіровоградський окружний адміністративний суд</t>
  </si>
  <si>
    <t>Бобринецький районний суд Кіровоградської області</t>
  </si>
  <si>
    <t>Вільшанський районний суд Кіровоградської області</t>
  </si>
  <si>
    <t>Гайворонський районний суд Кіровоградської області</t>
  </si>
  <si>
    <t>Голованівський районний суд Кіровоградської області</t>
  </si>
  <si>
    <t>Добровеличківський районний суд Кіровоградської області</t>
  </si>
  <si>
    <t>Долинський районний суд Кіровоградської області</t>
  </si>
  <si>
    <t>Знам’янський міськрайонний суд Кіровоградської області</t>
  </si>
  <si>
    <t>Кіровоградський районний суд Кіровоградської області</t>
  </si>
  <si>
    <t>Кіровський районний суд м.Кіровограда</t>
  </si>
  <si>
    <t>Компаніївський районний суд Кіровоградської області</t>
  </si>
  <si>
    <t>Ленінський районний суд м.Кіровограда</t>
  </si>
  <si>
    <t>Маловисківський районний суд Кіровоградської області</t>
  </si>
  <si>
    <t>Новгородківський районний суд Кіровоградської області</t>
  </si>
  <si>
    <t>Новоархангельський районний суд Кіровоградської області</t>
  </si>
  <si>
    <t>Новомиргородський районний суд Кіровоградської області</t>
  </si>
  <si>
    <t>Новоукраїнський районний суд Кіровоградської області</t>
  </si>
  <si>
    <t>Олександрівський районний суд Кіровоградської області</t>
  </si>
  <si>
    <t>Олександрійський міськрайонний суд Кіровоградської області</t>
  </si>
  <si>
    <t>Онуфріївський районний суд Кіровоградської області</t>
  </si>
  <si>
    <t>Петрівський районний суд Кіровоградської області</t>
  </si>
  <si>
    <t>Світловодський міськрайонний суд Кіровоградської області</t>
  </si>
  <si>
    <t>Ульяновський районний суд Кіровоградської області</t>
  </si>
  <si>
    <t>Устинівський районний суд Кіровоградської області</t>
  </si>
  <si>
    <t>Луганська область</t>
  </si>
  <si>
    <t>ТУ ДСА України в Луганській області</t>
  </si>
  <si>
    <t>Луганський окружний адміністративний суд</t>
  </si>
  <si>
    <t>Алчевський міський суд Луганської області</t>
  </si>
  <si>
    <t>Антрацитівський міськрайонний суд  Луганської області</t>
  </si>
  <si>
    <t>Артемівський районний суд м.Луганська</t>
  </si>
  <si>
    <t>Біловодський районний суд Луганської області</t>
  </si>
  <si>
    <t>Білокуракинський районний суд Луганської області</t>
  </si>
  <si>
    <t>Брянківський міський суд Луганської області</t>
  </si>
  <si>
    <t>Жовтневий районний суд м.Луганська</t>
  </si>
  <si>
    <t>Кам’янобрідський районний суд м.Луганська</t>
  </si>
  <si>
    <t>Кіровський міський суд Луганської області</t>
  </si>
  <si>
    <t>Краснодонський міськрайонний суд Луганської області</t>
  </si>
  <si>
    <t>Краснолуцький міський суд Луганської області</t>
  </si>
  <si>
    <t>Кремінський районний суд Луганської області</t>
  </si>
  <si>
    <t>Ленінський районний суд м.Луганська</t>
  </si>
  <si>
    <t>Лисичанський міський суд Луганської області</t>
  </si>
  <si>
    <t>Лутугинський районний суд Луганської області</t>
  </si>
  <si>
    <t>Марківський районний суд Луганської області</t>
  </si>
  <si>
    <t>Міловський районний суд Луганської області</t>
  </si>
  <si>
    <t>Новоайдарський районний суд Луганської області</t>
  </si>
  <si>
    <t>Новопсковський районний суд Луганської області</t>
  </si>
  <si>
    <t>Первомайський міський суд Луганської області</t>
  </si>
  <si>
    <t>Перевальський районний суд Луганської області</t>
  </si>
  <si>
    <t>Попаснянський районний суд Луганської області</t>
  </si>
  <si>
    <t>Ровеньківський міський суд Луганської області</t>
  </si>
  <si>
    <t>Рубіжанський міський суд Луганської області</t>
  </si>
  <si>
    <t>Сватівський районний суд Луганської області</t>
  </si>
  <si>
    <t>Свердловський міський суд Луганської області</t>
  </si>
  <si>
    <t>Сєвєродонецький міський суд Луганської області</t>
  </si>
  <si>
    <t>Слов’яносербський районний суд Луганської області</t>
  </si>
  <si>
    <t>Станично-Луганський районний суд Луганської області</t>
  </si>
  <si>
    <t>Старобільський районний суд Луганської області</t>
  </si>
  <si>
    <t>Стахановський міський суд Луганської області</t>
  </si>
  <si>
    <t>Троїцький районний суд Луганської області</t>
  </si>
  <si>
    <t>Львівська область</t>
  </si>
  <si>
    <t>ТУ ДСА України в Львівській області</t>
  </si>
  <si>
    <t>Господарський суд Львівської області</t>
  </si>
  <si>
    <t>Львівський окружний адміністративний суд</t>
  </si>
  <si>
    <t>Галицький районний суд м.Львова</t>
  </si>
  <si>
    <t>Залізничний районний суд м.Львова</t>
  </si>
  <si>
    <t>Личаківський районний суд м.Львова</t>
  </si>
  <si>
    <t>Франківський районний суд м.Львова</t>
  </si>
  <si>
    <t>Шевченківський районний суд м.Львова</t>
  </si>
  <si>
    <t>Сихівський районний суд м.Львова</t>
  </si>
  <si>
    <t>Бориславський міський суд Львівської області</t>
  </si>
  <si>
    <t>Дрогобицький міськрайонний суд Львівської області</t>
  </si>
  <si>
    <t>Самбірський міськрайонний суд Львівської області</t>
  </si>
  <si>
    <t>Стрийський міськрайонний суд Львівської області</t>
  </si>
  <si>
    <t>Трускавецький міський суд Львівської області</t>
  </si>
  <si>
    <t>Червоноградський міський суд Львівської області</t>
  </si>
  <si>
    <t>Бродівський районний суд Львівської області</t>
  </si>
  <si>
    <t>Буський районний суд Львівської області</t>
  </si>
  <si>
    <t>Городоцький районний суд Львівської області</t>
  </si>
  <si>
    <t>Жидачівський районний суд Львівської області</t>
  </si>
  <si>
    <t>Жовківський районний суд Львівської області</t>
  </si>
  <si>
    <t>Кам'янка-Бузький районний суд Львівської області</t>
  </si>
  <si>
    <t>Миколаївський районний суд Львівської області</t>
  </si>
  <si>
    <t>Мостиський районний суд Львівської області</t>
  </si>
  <si>
    <t>Золочівський районний суд Львівської області</t>
  </si>
  <si>
    <t>Перемишлянський районний суд Львівської області</t>
  </si>
  <si>
    <t>Пустомитівський районний суд Львівської області</t>
  </si>
  <si>
    <t>Радехівський районний суд Львівської області</t>
  </si>
  <si>
    <t>Сколівський районний суд Львівської області</t>
  </si>
  <si>
    <t>Сокальський районний суд Львівської області</t>
  </si>
  <si>
    <t>Старосамбірський районний суд Львівської області</t>
  </si>
  <si>
    <t>Турківський районний суд Львівської області</t>
  </si>
  <si>
    <t>Яворівський районний суд Львівської області</t>
  </si>
  <si>
    <t>Миколаївська область</t>
  </si>
  <si>
    <t>ТУ ДСА України в Миколаїській області</t>
  </si>
  <si>
    <t>Господарський суд Миколаївської області</t>
  </si>
  <si>
    <t>Миколаївський окружний адміністративний суд</t>
  </si>
  <si>
    <t>Арбузинський районний  суд Миколаївської області</t>
  </si>
  <si>
    <t>Баштанський  районний суд Миколаївської області</t>
  </si>
  <si>
    <t>Березанський  районний суд Миколаївської області</t>
  </si>
  <si>
    <t>Березнегуватський  районний суд Миколаївської області</t>
  </si>
  <si>
    <t>Братський районний суд Миколаївської області</t>
  </si>
  <si>
    <t>Веселинівський  районний суд Миколаївської області</t>
  </si>
  <si>
    <t>Вознесенський міськрайонний суд Миколаївської області</t>
  </si>
  <si>
    <t>Врадіївський районний суд Миколаївської області</t>
  </si>
  <si>
    <t>Доманівський районний суд Миколаївської області</t>
  </si>
  <si>
    <t>Єланецький  районний суд Миколаївської області</t>
  </si>
  <si>
    <t>Жовтневий  районний суд Миколаївської області</t>
  </si>
  <si>
    <t>Казанківський районний суд Миколаївської області</t>
  </si>
  <si>
    <t>Кривоозерський  районний суд Миколаївської області</t>
  </si>
  <si>
    <t>Миколаївський  районний суд Миколаївської області</t>
  </si>
  <si>
    <t>Новобузький районний суд Миколаївської області</t>
  </si>
  <si>
    <t>Новоодеський районний суд Миколаївської області</t>
  </si>
  <si>
    <t>Очаківський міськрайонний суд Миколаївської області</t>
  </si>
  <si>
    <t>Первомайський міськрайонний суд Миколаївської області</t>
  </si>
  <si>
    <t>Снігурівський районний суд Миколаївської області</t>
  </si>
  <si>
    <t>Заводський районний суд м.Миколаєва</t>
  </si>
  <si>
    <t>Корабельний районний суд м.Миколаєва</t>
  </si>
  <si>
    <t>Ленінський районний суд м.Миколаєва</t>
  </si>
  <si>
    <t>Центральний районний суд м.Миколаєва</t>
  </si>
  <si>
    <t>Южноукраїнський міський суд Миколаївської області</t>
  </si>
  <si>
    <t>Одеська область</t>
  </si>
  <si>
    <t>ТУ ДСА України в Одеській області</t>
  </si>
  <si>
    <t>Господарський суд Одеської області</t>
  </si>
  <si>
    <t>Одеський окружний адміністративний суд</t>
  </si>
  <si>
    <t>Ананьївський районний суд Одеської області</t>
  </si>
  <si>
    <t>Арцизький районний суд Одеської області</t>
  </si>
  <si>
    <t>Балтський районний суд Одеської області</t>
  </si>
  <si>
    <t>Березівський районний суд Одеської області</t>
  </si>
  <si>
    <t>Білгород-Дністровський міськрайонний суд Одеської області</t>
  </si>
  <si>
    <t>Біляївський районний суд Одеської області</t>
  </si>
  <si>
    <t>Болградський районний суд Одеської області</t>
  </si>
  <si>
    <t>Великомихайлівський районний суд Одеської області</t>
  </si>
  <si>
    <t>Іванівський районний суд Одеської області</t>
  </si>
  <si>
    <t>Ізмаїльський міськрайонний суд Одеської області</t>
  </si>
  <si>
    <t>Іллічівський міський суд Одеської області</t>
  </si>
  <si>
    <t>Кілійський районний суд Одеської області</t>
  </si>
  <si>
    <t>Кодимський районний суд Одеської області</t>
  </si>
  <si>
    <t>Комінтернівський районний суд Одеської області</t>
  </si>
  <si>
    <t>Котовський міськрайонний суд Одеської області</t>
  </si>
  <si>
    <t>Красноокнянський районний суд Одеської області</t>
  </si>
  <si>
    <t>Любашівський районний суд Одеської області</t>
  </si>
  <si>
    <t>Миколаївський районний суд Одеської області</t>
  </si>
  <si>
    <t>Овідіопольський районний суд Одеської області</t>
  </si>
  <si>
    <t>Ренійський районний суд Одеської області</t>
  </si>
  <si>
    <t>Роздільнянський районний суд Одеської області</t>
  </si>
  <si>
    <t>Савранський районний суд Одеської області</t>
  </si>
  <si>
    <t>Саратський районний суд Одеської області</t>
  </si>
  <si>
    <t>Тарутинський районний суд Одеської області</t>
  </si>
  <si>
    <t>Татарбунарський районний суд Одеської області</t>
  </si>
  <si>
    <t>Теплодарський міський суд Одеської області</t>
  </si>
  <si>
    <t>Фрунзівський районний суд Одеської області</t>
  </si>
  <si>
    <t>Ширяївський районний суд Одеської області</t>
  </si>
  <si>
    <t>Южний міський суд Одеської області</t>
  </si>
  <si>
    <t>Київський районний суд м.Одеси</t>
  </si>
  <si>
    <t xml:space="preserve">Малиновський районний суд м.Одеси </t>
  </si>
  <si>
    <t>Приморський районний суд м.Одеси</t>
  </si>
  <si>
    <t>Суворовський районний суд м.Одеси</t>
  </si>
  <si>
    <t>Полтавька область</t>
  </si>
  <si>
    <t>ТУ ДСА України в Полтавській області</t>
  </si>
  <si>
    <t>Господарський суд Полтавської області</t>
  </si>
  <si>
    <t>Полтавський окружний адміністративний суд</t>
  </si>
  <si>
    <t>Автозаводський районний суд м.Кременчука</t>
  </si>
  <si>
    <t>Великобагачанський районний суд Полтавської області</t>
  </si>
  <si>
    <t>Гадяцький районний суд Полтавської області</t>
  </si>
  <si>
    <t>Глобинський районний суд Полтавської області</t>
  </si>
  <si>
    <t>Гребінківський районний суд Полтавської області</t>
  </si>
  <si>
    <t>Диканський районний суд Полтавської області</t>
  </si>
  <si>
    <t>Зіньківський районний суд Полтавської області</t>
  </si>
  <si>
    <t>Карлівський районний суд Полтавської області</t>
  </si>
  <si>
    <t>Київський районний суд м.Полтави</t>
  </si>
  <si>
    <t>Кобеляцький районний суд Полтавської області</t>
  </si>
  <si>
    <t>Козельщинський районний суд Полтавської області</t>
  </si>
  <si>
    <t>Комсомольський міський суд Полтавської області</t>
  </si>
  <si>
    <t>Котелевський районний суд Полтавської області</t>
  </si>
  <si>
    <t>Кременчуцький районний суд Полтавської області</t>
  </si>
  <si>
    <t>Крюківський районний суд м.Кременчука</t>
  </si>
  <si>
    <t>Ленінський районний суд м.Полтави</t>
  </si>
  <si>
    <t>Лохвицький районний суд Полтавської області</t>
  </si>
  <si>
    <t>Лубенський міськрайонний суд Полтавської області</t>
  </si>
  <si>
    <t>Машівський районний суд Полтавської області</t>
  </si>
  <si>
    <t>Миргородський міськрайонний суд Полтавської області</t>
  </si>
  <si>
    <t>Новосанжарський районний суд Полтавської області</t>
  </si>
  <si>
    <t>Октябрський районний суд м.Полтави</t>
  </si>
  <si>
    <t>Оржицький районний суд Полтавської області</t>
  </si>
  <si>
    <t>Пирятинський районний суд Полтавської області</t>
  </si>
  <si>
    <t>Полтавський районний суд Полтавської області</t>
  </si>
  <si>
    <t>Решетилівський районний суд Полтавської області</t>
  </si>
  <si>
    <t>Семенівський районний суд Полтавської області</t>
  </si>
  <si>
    <t>Хорольський районний суд Полтавської області</t>
  </si>
  <si>
    <t>Чорнухинський районний суд Полтавської області</t>
  </si>
  <si>
    <t>Чутівський районний суд Полтавської області</t>
  </si>
  <si>
    <t>Шишацький районний суд Полтавської області</t>
  </si>
  <si>
    <t>Рівненська область</t>
  </si>
  <si>
    <t>ТУ ДСА України в Ріненській області</t>
  </si>
  <si>
    <t>Господарський суд Рівненської області</t>
  </si>
  <si>
    <t>Рівненський окружний адміністративний суд</t>
  </si>
  <si>
    <t>Березнівський районний суд Рівненської області</t>
  </si>
  <si>
    <t>Володимирецький районний суд Рівненської області</t>
  </si>
  <si>
    <t>Гощанський районний суд Рівненської області</t>
  </si>
  <si>
    <t>Демидівський районний суд Рівненської області</t>
  </si>
  <si>
    <t>Дубровицький районний суд Рівненської області</t>
  </si>
  <si>
    <t>Дубенський міськрайонний суд Рівненської області</t>
  </si>
  <si>
    <t>Зарічненський районний суд Рівненської області</t>
  </si>
  <si>
    <t>Здолбунівський районний суд Рівненської області</t>
  </si>
  <si>
    <t>Корецький районний суд Рівненської області</t>
  </si>
  <si>
    <t>Костопільський районний суд Рівненської області</t>
  </si>
  <si>
    <t>Млинівський районний суд Рівненської області</t>
  </si>
  <si>
    <t>Острозький районний суд Рівненської області</t>
  </si>
  <si>
    <t>Радивилівський районний суд Рівненської області</t>
  </si>
  <si>
    <t>Рівненський районний суд Рівненської області</t>
  </si>
  <si>
    <t>Рокитнівський районний суд Рівненської області</t>
  </si>
  <si>
    <t>Сарненський районний суд Рівненської області</t>
  </si>
  <si>
    <t>Кузнецовський міський суд Рівненської області</t>
  </si>
  <si>
    <t>Рівненський міський суд Рівненської області</t>
  </si>
  <si>
    <t>Сумська область</t>
  </si>
  <si>
    <t>ТУ ДСА України в Сумській області</t>
  </si>
  <si>
    <t>Господарський суд Сумської області</t>
  </si>
  <si>
    <t>Сумський окружний адміністративний суд</t>
  </si>
  <si>
    <t>Білопільський районний суд Сумської області</t>
  </si>
  <si>
    <t>Буринський районний суд Сумської області</t>
  </si>
  <si>
    <t>Великописарівський районний суд Сумської області</t>
  </si>
  <si>
    <t>Глухівський міськрайонний суд Сумської області</t>
  </si>
  <si>
    <t>Зарічний районний суд м.Суми</t>
  </si>
  <si>
    <t>Ковпаківський районний суд м.Суми</t>
  </si>
  <si>
    <t>Конотопський міськрайонний суд Сумської області</t>
  </si>
  <si>
    <t>Краснопільський районний суд Сумської області</t>
  </si>
  <si>
    <t>Кролевецький районний суд Сумської області</t>
  </si>
  <si>
    <t>Лебединський районний суд Сумської області</t>
  </si>
  <si>
    <t>Липоводолинський районний суд Сумської області</t>
  </si>
  <si>
    <t>Недригайлівський районний суд Сумської області</t>
  </si>
  <si>
    <t>Охтирський міськрайонний суд Сумської області</t>
  </si>
  <si>
    <t>Путивльський районний суд Сумської області</t>
  </si>
  <si>
    <t>Роменський міськрайонний суд Сумської області</t>
  </si>
  <si>
    <t>Середино-Будський районний суд Сумської області</t>
  </si>
  <si>
    <t>Сумський районний суд Сумської області</t>
  </si>
  <si>
    <t>Тростянецький районний суд Сумської області</t>
  </si>
  <si>
    <t>Шосткинський міськрайонний суд Сумської області</t>
  </si>
  <si>
    <t>Ямпільський районний суд Сумської області</t>
  </si>
  <si>
    <t>Тернопільська область</t>
  </si>
  <si>
    <t>ТУ ДСА України в Тернопільській області</t>
  </si>
  <si>
    <t>Господарський суд Тернопільської області</t>
  </si>
  <si>
    <t>Тернопільський окружний адміністративний суд</t>
  </si>
  <si>
    <t>Бережанський районний суд Тернопільської області</t>
  </si>
  <si>
    <t>Борщівський районний суд Тернопільської області</t>
  </si>
  <si>
    <t>Бучацький районний суд Тернопільської області</t>
  </si>
  <si>
    <t>Гусятинський районний суд Тернопільської області</t>
  </si>
  <si>
    <t>Заліщицький районний суд Тернопільської області</t>
  </si>
  <si>
    <t>Збаразький районний суд Тернопільської області</t>
  </si>
  <si>
    <t>Зборівський районний суд Тернопільської області</t>
  </si>
  <si>
    <t>Козівський районний суд Тернопільської області</t>
  </si>
  <si>
    <t>Кременецький районний суд Тернопільської області</t>
  </si>
  <si>
    <t>Лановецький районний суд Тернопільської області</t>
  </si>
  <si>
    <t>Монастириський районний суд Тернопільської області</t>
  </si>
  <si>
    <t>Підволочиський районний суд Тернопільської області</t>
  </si>
  <si>
    <t>Підгаєцький районний суд Тернопільської області</t>
  </si>
  <si>
    <t>Теребовлянський районний суд Тернопільської області</t>
  </si>
  <si>
    <t>Тернопільський міськрайонний суд Тернопільської області</t>
  </si>
  <si>
    <t>Чортківський районний суд Тернопільської області</t>
  </si>
  <si>
    <t>Шумський районний суд Тернопільської області</t>
  </si>
  <si>
    <t>Харківська область</t>
  </si>
  <si>
    <t>ТУ ДСА України в Харківській області</t>
  </si>
  <si>
    <t>Господарський суд Донецької області</t>
  </si>
  <si>
    <t>Господарський суд Луганської області</t>
  </si>
  <si>
    <t>Господарський суд Харківської області</t>
  </si>
  <si>
    <t>Харківський окружний адміністративний суд</t>
  </si>
  <si>
    <t>Балаклійський районний суд Харківської області</t>
  </si>
  <si>
    <t>Барвінківський районний суд Харківської області</t>
  </si>
  <si>
    <t>Близнюківський районний суд Харківської області</t>
  </si>
  <si>
    <t>Богодухівський районний суд Харківської області</t>
  </si>
  <si>
    <t>Борівський районний суд Харківської області</t>
  </si>
  <si>
    <t>Валківський районний суд Харківської області</t>
  </si>
  <si>
    <t>Великобурлуцький районний суд Харківської області</t>
  </si>
  <si>
    <t>Вовчанський районний суд Харківської області</t>
  </si>
  <si>
    <t>Дворічанський районний суд Харківської області</t>
  </si>
  <si>
    <t>Дергачівський районний суд Харківської області</t>
  </si>
  <si>
    <t>Дзержинський районний суд м.Харкова</t>
  </si>
  <si>
    <t>Жовтневий районний суд м.Харкова</t>
  </si>
  <si>
    <t>Зачепилівський районний суд Харківської області</t>
  </si>
  <si>
    <t>Зміївський районний суд Харківської області</t>
  </si>
  <si>
    <t>Золочівський районний суд Харківської області</t>
  </si>
  <si>
    <t>Ізюмський міськрайонний суд Харківської області</t>
  </si>
  <si>
    <t>Кегичівський районний суд Харківської області</t>
  </si>
  <si>
    <t>Київський районний суд м.Харкова</t>
  </si>
  <si>
    <t>Коломацький районний суд Харківської області</t>
  </si>
  <si>
    <t>Комінтернівський районний суд м.Харкова</t>
  </si>
  <si>
    <t>Красноградський районний суд Харківської області</t>
  </si>
  <si>
    <t>Краснокутський районний суд Харківської області</t>
  </si>
  <si>
    <t>Куп’янський міськрайонний суд Харківської області</t>
  </si>
  <si>
    <t>Ленінський районний суд м.Харкова</t>
  </si>
  <si>
    <t>Лозівський міськрайонний суд Харківської області</t>
  </si>
  <si>
    <t>Люботинський міський суд Харківської області</t>
  </si>
  <si>
    <t>Московський районний суд м.Харкова</t>
  </si>
  <si>
    <t>Нововодолазький районний суд Харківської області</t>
  </si>
  <si>
    <t>Орджонікідзевський районний суд м.Харкова</t>
  </si>
  <si>
    <t>Первомайський міськрайонний суд Харківської області</t>
  </si>
  <si>
    <t>Печенізький районний суд Харківської області</t>
  </si>
  <si>
    <t>Сахновщинський районний суд Харківської області</t>
  </si>
  <si>
    <t>Фрунзенський районний суд м.Харкова</t>
  </si>
  <si>
    <t>Харківський районний суд Харківської області</t>
  </si>
  <si>
    <t>Червонозаводський районний суд м.Харкова</t>
  </si>
  <si>
    <t>Чугуївський міський суд Харківської області</t>
  </si>
  <si>
    <t>Шевченківський районний суд Харківської області</t>
  </si>
  <si>
    <t>Херсонська область</t>
  </si>
  <si>
    <t>ТУ ДСА України в Херсонській області</t>
  </si>
  <si>
    <t>Господарський суд Херсонської області</t>
  </si>
  <si>
    <t>Херсонський окружний адміністративний суд</t>
  </si>
  <si>
    <t>Білозерський районний суд Херсонської області</t>
  </si>
  <si>
    <t>Бериславський районний суд Херсонської області</t>
  </si>
  <si>
    <t>Великолепетиський районний суд Херсонської області</t>
  </si>
  <si>
    <t>Верхньорогачицький районний суд Херсонської області</t>
  </si>
  <si>
    <t>Великоолександрівський районний суд Херсонської області</t>
  </si>
  <si>
    <t>Горностаївський районний суд Херсонської області</t>
  </si>
  <si>
    <t>Іванівський районний суд Херсонської області</t>
  </si>
  <si>
    <t>Цюрупинський районний суд Херсонської області</t>
  </si>
  <si>
    <t>Скадовський районний суд Херсонської області</t>
  </si>
  <si>
    <t>Каховський міськрайонний суд Херсонської області</t>
  </si>
  <si>
    <t>Новокаховський міський суд Херсонської області</t>
  </si>
  <si>
    <t>Високопільський районний суд Херсонської області</t>
  </si>
  <si>
    <t>Генічеський районний суд Херсонської області</t>
  </si>
  <si>
    <t>Голопристанський районний суд Херсонської області</t>
  </si>
  <si>
    <t>Каланчацький районний суд Херсонської області</t>
  </si>
  <si>
    <t>Нижньосірогозький районний суд Херсонської області</t>
  </si>
  <si>
    <t>Нововоронцовський районний суд Херсонської області</t>
  </si>
  <si>
    <t>Новотроїцький районний суд Херсонської області</t>
  </si>
  <si>
    <t>Чаплинський районний суд Херсонської області</t>
  </si>
  <si>
    <t>Херсонський міський суд Херсонської області</t>
  </si>
  <si>
    <t>Хмельницька область</t>
  </si>
  <si>
    <t>ТУ ДСА України в Хмельницькій області</t>
  </si>
  <si>
    <t>Господарський суд Хмельницької області</t>
  </si>
  <si>
    <t>Хмельницький окружний адміністративний суд</t>
  </si>
  <si>
    <t>Білогірський районний суд Хмельницької області</t>
  </si>
  <si>
    <t>Віньковецький районний суд Хмельницької області</t>
  </si>
  <si>
    <t>Волочиський районний суд Хмельницької області</t>
  </si>
  <si>
    <t>Городоцький районний суд Хмельницької області</t>
  </si>
  <si>
    <t>Деражнянський районний суд Хмельницької області</t>
  </si>
  <si>
    <t>Дунаєвецький районний суд Хмельницької області</t>
  </si>
  <si>
    <t>Ізяславський районний суд Хмельницької області</t>
  </si>
  <si>
    <t>Кам’янець-Подільський міськрайонний суд Хмельницької області</t>
  </si>
  <si>
    <t>Красилівський районний суд Хмельницької області</t>
  </si>
  <si>
    <t>Летичівський районний суд Хмельницької області</t>
  </si>
  <si>
    <t>Нетішинський міський суд Хмельницької області</t>
  </si>
  <si>
    <t>Новоушицький районний суд Хмельницької області</t>
  </si>
  <si>
    <t>Полонський районний суд Хмельницької області</t>
  </si>
  <si>
    <t>Славутський міськрайонний суд Хмельницької області</t>
  </si>
  <si>
    <t>Старокостянтинівський районний суд Хмельницької області</t>
  </si>
  <si>
    <t>Старосинявський районний суд Хмельницької області</t>
  </si>
  <si>
    <t>Теофіпольський районний суд Хмельницької області</t>
  </si>
  <si>
    <t>Хмельницький міськрайонний суд Хмельницької області</t>
  </si>
  <si>
    <t>Чемеровецький районний суд Хмельницької області</t>
  </si>
  <si>
    <t>Шепетівський міськрайонний суд Хмельницької області</t>
  </si>
  <si>
    <t>Ярмолинецький районний суд Хмельницької області</t>
  </si>
  <si>
    <t>Черкаська область</t>
  </si>
  <si>
    <t>ТУ ДСА України в Черкаській області</t>
  </si>
  <si>
    <t>Господарський суд Черкаської області</t>
  </si>
  <si>
    <t>Черкаський окружний адміністративний суд</t>
  </si>
  <si>
    <t>Ватутінський міський суд Черкаської області</t>
  </si>
  <si>
    <t>Городищенський районний суд Черкаської області</t>
  </si>
  <si>
    <t>Драбівський районний суд Черкаської області</t>
  </si>
  <si>
    <t>Жашківський районний суд Черкаської області</t>
  </si>
  <si>
    <t>Звенигородський районний суд Черкаської області</t>
  </si>
  <si>
    <t>Золотоніський міськрайонний суд Черкаської області</t>
  </si>
  <si>
    <t>Корсунь-Шевченківський районний суд Черкаської області</t>
  </si>
  <si>
    <t>Кам’янський районний суд Черкаської області</t>
  </si>
  <si>
    <t>Канівський міськрайонний суд Черкаської області</t>
  </si>
  <si>
    <t>Катеринопільський районний суд Черкаської області</t>
  </si>
  <si>
    <t>Лисянський районний суд Черкаської області</t>
  </si>
  <si>
    <t>Маньківський районний суд Черкаської області</t>
  </si>
  <si>
    <t>Монастирищенський районний суд Черкаської області</t>
  </si>
  <si>
    <t>Придніпровський районний суд м.Черкаси</t>
  </si>
  <si>
    <t>Соснівський районний суд м.Черкаси</t>
  </si>
  <si>
    <t>Черкаський районний суд Черкаської області</t>
  </si>
  <si>
    <t>Смілянський міськрайонний суд Черкаської області</t>
  </si>
  <si>
    <t>Тальнівський районний суд Черкаської області</t>
  </si>
  <si>
    <t>Уманський міськрайонний суд Черкаської області</t>
  </si>
  <si>
    <t>Христинівський районний суд Черкаської області</t>
  </si>
  <si>
    <t>Чигиринський районний суд Черкаської області</t>
  </si>
  <si>
    <t>Чорнобаївський районний суд Черкаської області</t>
  </si>
  <si>
    <t>Шполянський районний суд Черкаської області</t>
  </si>
  <si>
    <t>Чернівецька область</t>
  </si>
  <si>
    <t>ТУ ДСА України в Чернівецькій області</t>
  </si>
  <si>
    <t>Господарський суд Чернівецької області</t>
  </si>
  <si>
    <t>Чернівецький окружний адміністративний суд</t>
  </si>
  <si>
    <t>Шевченківський районний суд м.Чернівці</t>
  </si>
  <si>
    <t>Першотравневий районний суд м.Чернівці</t>
  </si>
  <si>
    <t>Садгірський районний суд м.Чернівці</t>
  </si>
  <si>
    <t>Вижницький районний суд Чернівецької області</t>
  </si>
  <si>
    <t>Герцаївський районний суд Чернівецької області</t>
  </si>
  <si>
    <t>Глибоцький районний суд Чернівецької області</t>
  </si>
  <si>
    <t>Заставнівський районний суд Чернівецької області</t>
  </si>
  <si>
    <t>Кельменецький районний суд Чернівецької області</t>
  </si>
  <si>
    <t>Кіцманський районний суд Чернівецької області</t>
  </si>
  <si>
    <t>Новоселицький районний суд Чернівецької області</t>
  </si>
  <si>
    <t>Путильський районний суд Чернівецької області</t>
  </si>
  <si>
    <t>Сокирянський районний суд Чернівецької області</t>
  </si>
  <si>
    <t>Сторожинецький районний суд Чернівецької області</t>
  </si>
  <si>
    <t>Хотинський районний суд Чернівецької області</t>
  </si>
  <si>
    <t>Новодністровський міський суд Чернівецької області</t>
  </si>
  <si>
    <t>Чернігівська область</t>
  </si>
  <si>
    <t>ТУ ДСА України в Чернігівській області</t>
  </si>
  <si>
    <t>Господарський суд Чернігівської області</t>
  </si>
  <si>
    <t>Чернігівський окружний адміністративний суд</t>
  </si>
  <si>
    <t>Бахмацький районний суд Чернігівської області</t>
  </si>
  <si>
    <t>Бобровицький районний суд Чернігівської області</t>
  </si>
  <si>
    <t>Борзнянський районний суд Чернігівської області</t>
  </si>
  <si>
    <t>Варвинський районний суд Чернігівської області</t>
  </si>
  <si>
    <t>Городнянський районний суд Чернігівської області</t>
  </si>
  <si>
    <t>Деснянський районний суд м.Чернігова</t>
  </si>
  <si>
    <t>Ічнянський районний суд Чернігівської області</t>
  </si>
  <si>
    <t>Козелецький районний суд Чернігівської області</t>
  </si>
  <si>
    <t>Коропський районний суд Чернігівської області</t>
  </si>
  <si>
    <t>Корюківський районний суд Чернігівської області</t>
  </si>
  <si>
    <t>Куликівський районний суд Чернігівської області</t>
  </si>
  <si>
    <t>Менський районний суд Чернігівської області</t>
  </si>
  <si>
    <t>Ніжинський міськрайонний суд Чернігівської області</t>
  </si>
  <si>
    <t>Новозаводський районний суд м.Чернігова</t>
  </si>
  <si>
    <t>Носівський районний суд Чернігівської області</t>
  </si>
  <si>
    <t>Новгород-Сіверський районний суд Чернігівської області</t>
  </si>
  <si>
    <t>Прилуцький міськрайонний суд Чернігівської області</t>
  </si>
  <si>
    <t>Ріпкинський районний суд Чернігівської області</t>
  </si>
  <si>
    <t>Семенівський районний суд Чернігівської області</t>
  </si>
  <si>
    <t>Сосницький районний суд Чернігівської області</t>
  </si>
  <si>
    <t>Срібнянський районний суд Чернігівської області</t>
  </si>
  <si>
    <t>Талалаївський районний суд Чернігівської області</t>
  </si>
  <si>
    <t>Чернігівський районний суд Чернігівської області</t>
  </si>
  <si>
    <t>Щорський районний суд Чернігівської області</t>
  </si>
  <si>
    <t>м. Київ</t>
  </si>
  <si>
    <t>ТУ ДСА України в м. Києві</t>
  </si>
  <si>
    <t>Господарський суд міста Києва</t>
  </si>
  <si>
    <t>Окружний адміністративний суд міста Києва</t>
  </si>
  <si>
    <t>Голосіївський районний суд м.Києва</t>
  </si>
  <si>
    <t>Дарницький районний суд м.Києва</t>
  </si>
  <si>
    <t>Дніпровський районний суд м.Києва</t>
  </si>
  <si>
    <t>Деснянський районний суд м.Києва</t>
  </si>
  <si>
    <t>Оболонський районний суд м.Києва</t>
  </si>
  <si>
    <t>Печерський районний суд м.Києва</t>
  </si>
  <si>
    <t>Подільський районний суд м.Києва</t>
  </si>
  <si>
    <t>Святошинський районний суд м.Києва</t>
  </si>
  <si>
    <t>Солом’янський районний суд м.Києва</t>
  </si>
  <si>
    <t>Шевченківський районний суд м.Києва</t>
  </si>
  <si>
    <t xml:space="preserve">
Розподіл видатків Державного бюджету України на 2017 рік між місцевими та апеляційними судами усіх видів та спеціалізації, вищими спеціалізованими судами, Вищою кваліфікаційною комісією суддів України, органами суддівського самоврядування, Національною школою суддів України, Службою судової охорони та Державною судовою адміністрацією України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</si>
</sst>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_ ;[Red]\-#,##0.0\ "/>
  </numFmts>
  <fonts count="35" x14ac:knownFonts="1">
    <font>
      <sz val="11"/>
      <color theme="1"/>
      <name val="Calibri"/>
      <family val="2"/>
      <charset val="204"/>
      <scheme val="minor"/>
    </font>
    <font>
      <sz val="11"/>
      <color theme="1"/>
      <name val="Calibri"/>
      <family val="2"/>
      <charset val="204"/>
      <scheme val="minor"/>
    </font>
    <font>
      <sz val="11"/>
      <color indexed="8"/>
      <name val="Calibri"/>
      <family val="2"/>
      <charset val="204"/>
    </font>
    <font>
      <sz val="11"/>
      <color indexed="8"/>
      <name val="Times New Roman"/>
      <family val="1"/>
      <charset val="204"/>
    </font>
    <font>
      <b/>
      <sz val="11"/>
      <color indexed="8"/>
      <name val="Times New Roman"/>
      <family val="1"/>
      <charset val="204"/>
    </font>
    <font>
      <b/>
      <sz val="12"/>
      <color indexed="8"/>
      <name val="Times New Roman"/>
      <family val="1"/>
      <charset val="204"/>
    </font>
    <font>
      <b/>
      <sz val="14"/>
      <color indexed="8"/>
      <name val="Times New Roman"/>
      <family val="1"/>
      <charset val="204"/>
    </font>
    <font>
      <sz val="8"/>
      <color indexed="8"/>
      <name val="Times New Roman"/>
      <family val="1"/>
      <charset val="204"/>
    </font>
    <font>
      <b/>
      <sz val="9"/>
      <color indexed="8"/>
      <name val="Times New Roman"/>
      <family val="1"/>
      <charset val="204"/>
    </font>
    <font>
      <sz val="9"/>
      <color indexed="8"/>
      <name val="Times New Roman"/>
      <family val="1"/>
      <charset val="204"/>
    </font>
    <font>
      <b/>
      <sz val="8"/>
      <color indexed="8"/>
      <name val="Times New Roman"/>
      <family val="1"/>
      <charset val="204"/>
    </font>
    <font>
      <b/>
      <i/>
      <sz val="14"/>
      <color indexed="8"/>
      <name val="Times New Roman"/>
      <family val="1"/>
      <charset val="204"/>
    </font>
    <font>
      <b/>
      <i/>
      <sz val="12"/>
      <color indexed="8"/>
      <name val="Times New Roman"/>
      <family val="1"/>
      <charset val="204"/>
    </font>
    <font>
      <sz val="12"/>
      <name val="Times New Roman"/>
      <family val="1"/>
      <charset val="204"/>
    </font>
    <font>
      <sz val="12"/>
      <color indexed="8"/>
      <name val="Times New Roman"/>
      <family val="1"/>
      <charset val="204"/>
    </font>
    <font>
      <i/>
      <sz val="9"/>
      <color indexed="8"/>
      <name val="Times New Roman"/>
      <family val="1"/>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0"/>
      <name val="Arial Cyr"/>
      <charset val="204"/>
    </font>
    <font>
      <sz val="11"/>
      <color indexed="52"/>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Cyr"/>
      <family val="2"/>
      <charset val="204"/>
    </font>
    <font>
      <sz val="11"/>
      <color indexed="20"/>
      <name val="Calibri"/>
      <family val="2"/>
      <charset val="204"/>
    </font>
    <font>
      <i/>
      <sz val="11"/>
      <color indexed="23"/>
      <name val="Calibri"/>
      <family val="2"/>
      <charset val="204"/>
    </font>
    <font>
      <sz val="10"/>
      <name val="Helv"/>
      <charset val="204"/>
    </font>
    <font>
      <sz val="11"/>
      <color indexed="10"/>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s>
  <cellStyleXfs count="90">
    <xf numFmtId="0" fontId="0" fillId="0" borderId="0"/>
    <xf numFmtId="0" fontId="2" fillId="0" borderId="0"/>
    <xf numFmtId="0" fontId="2" fillId="0" borderId="0"/>
    <xf numFmtId="0" fontId="1" fillId="0" borderId="0"/>
    <xf numFmtId="0" fontId="2"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12" borderId="0" applyNumberFormat="0" applyBorder="0" applyAlignment="0" applyProtection="0"/>
    <xf numFmtId="0" fontId="16" fillId="13"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3"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2" fillId="0" borderId="0"/>
    <xf numFmtId="0" fontId="16" fillId="17"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20"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20" borderId="0" applyNumberFormat="0" applyBorder="0" applyAlignment="0" applyProtection="0"/>
    <xf numFmtId="0" fontId="17" fillId="8" borderId="13" applyNumberFormat="0" applyAlignment="0" applyProtection="0"/>
    <xf numFmtId="0" fontId="17" fillId="8" borderId="13" applyNumberFormat="0" applyAlignment="0" applyProtection="0"/>
    <xf numFmtId="0" fontId="18" fillId="21" borderId="14" applyNumberFormat="0" applyAlignment="0" applyProtection="0"/>
    <xf numFmtId="0" fontId="19" fillId="21" borderId="13" applyNumberFormat="0" applyAlignment="0" applyProtection="0"/>
    <xf numFmtId="0" fontId="20" fillId="5" borderId="0" applyNumberFormat="0" applyBorder="0" applyAlignment="0" applyProtection="0"/>
    <xf numFmtId="0" fontId="21" fillId="0" borderId="15" applyNumberFormat="0" applyFill="0" applyAlignment="0" applyProtection="0"/>
    <xf numFmtId="0" fontId="22" fillId="0" borderId="16" applyNumberFormat="0" applyFill="0" applyAlignment="0" applyProtection="0"/>
    <xf numFmtId="0" fontId="23" fillId="0" borderId="17" applyNumberFormat="0" applyFill="0" applyAlignment="0" applyProtection="0"/>
    <xf numFmtId="0" fontId="23" fillId="0" borderId="0" applyNumberFormat="0" applyFill="0" applyBorder="0" applyAlignment="0" applyProtection="0"/>
    <xf numFmtId="0" fontId="24" fillId="0" borderId="0"/>
    <xf numFmtId="0" fontId="25" fillId="0" borderId="18" applyNumberFormat="0" applyFill="0" applyAlignment="0" applyProtection="0"/>
    <xf numFmtId="0" fontId="26" fillId="0" borderId="19" applyNumberFormat="0" applyFill="0" applyAlignment="0" applyProtection="0"/>
    <xf numFmtId="0" fontId="27" fillId="22" borderId="20" applyNumberFormat="0" applyAlignment="0" applyProtection="0"/>
    <xf numFmtId="0" fontId="27" fillId="22" borderId="20" applyNumberFormat="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9" fillId="23" borderId="0" applyNumberFormat="0" applyBorder="0" applyAlignment="0" applyProtection="0"/>
    <xf numFmtId="0" fontId="19" fillId="21" borderId="13" applyNumberFormat="0" applyAlignment="0" applyProtection="0"/>
    <xf numFmtId="0" fontId="30" fillId="0" borderId="0"/>
    <xf numFmtId="0" fontId="24" fillId="0" borderId="0"/>
    <xf numFmtId="0" fontId="2" fillId="0" borderId="0"/>
    <xf numFmtId="0" fontId="30" fillId="0" borderId="0"/>
    <xf numFmtId="0" fontId="26" fillId="0" borderId="19" applyNumberFormat="0" applyFill="0" applyAlignment="0" applyProtection="0"/>
    <xf numFmtId="0" fontId="31" fillId="4" borderId="0" applyNumberFormat="0" applyBorder="0" applyAlignment="0" applyProtection="0"/>
    <xf numFmtId="0" fontId="31" fillId="4" borderId="0" applyNumberFormat="0" applyBorder="0" applyAlignment="0" applyProtection="0"/>
    <xf numFmtId="0" fontId="32" fillId="0" borderId="0" applyNumberFormat="0" applyFill="0" applyBorder="0" applyAlignment="0" applyProtection="0"/>
    <xf numFmtId="0" fontId="2" fillId="24" borderId="21" applyNumberFormat="0" applyFont="0" applyAlignment="0" applyProtection="0"/>
    <xf numFmtId="0" fontId="2" fillId="24" borderId="21" applyNumberFormat="0" applyFont="0" applyAlignment="0" applyProtection="0"/>
    <xf numFmtId="0" fontId="18" fillId="21" borderId="14" applyNumberFormat="0" applyAlignment="0" applyProtection="0"/>
    <xf numFmtId="0" fontId="25" fillId="0" borderId="18" applyNumberFormat="0" applyFill="0" applyAlignment="0" applyProtection="0"/>
    <xf numFmtId="0" fontId="29" fillId="23" borderId="0" applyNumberFormat="0" applyBorder="0" applyAlignment="0" applyProtection="0"/>
    <xf numFmtId="0" fontId="33" fillId="0" borderId="0"/>
    <xf numFmtId="0" fontId="34" fillId="0" borderId="0" applyNumberFormat="0" applyFill="0" applyBorder="0" applyAlignment="0" applyProtection="0"/>
    <xf numFmtId="0" fontId="32" fillId="0" borderId="0" applyNumberFormat="0" applyFill="0" applyBorder="0" applyAlignment="0" applyProtection="0"/>
    <xf numFmtId="0" fontId="34" fillId="0" borderId="0" applyNumberFormat="0" applyFill="0" applyBorder="0" applyAlignment="0" applyProtection="0"/>
    <xf numFmtId="0" fontId="20" fillId="5" borderId="0" applyNumberFormat="0" applyBorder="0" applyAlignment="0" applyProtection="0"/>
  </cellStyleXfs>
  <cellXfs count="76">
    <xf numFmtId="0" fontId="0" fillId="0" borderId="0" xfId="0"/>
    <xf numFmtId="0" fontId="3" fillId="0" borderId="0" xfId="1" applyFont="1" applyFill="1" applyAlignment="1">
      <alignment horizontal="center" vertical="center"/>
    </xf>
    <xf numFmtId="0" fontId="3" fillId="0" borderId="0" xfId="1" applyFont="1" applyFill="1" applyAlignment="1">
      <alignment vertical="center" wrapText="1"/>
    </xf>
    <xf numFmtId="0" fontId="4" fillId="0" borderId="0" xfId="1" applyFont="1" applyFill="1" applyAlignment="1">
      <alignment vertical="center"/>
    </xf>
    <xf numFmtId="0" fontId="3" fillId="0" borderId="0" xfId="1" applyFont="1" applyFill="1" applyAlignment="1">
      <alignment vertical="center"/>
    </xf>
    <xf numFmtId="164" fontId="5" fillId="0" borderId="0" xfId="1" applyNumberFormat="1" applyFont="1" applyFill="1" applyBorder="1" applyAlignment="1">
      <alignment horizontal="right" vertical="center" wrapText="1"/>
    </xf>
    <xf numFmtId="164" fontId="3" fillId="0" borderId="0" xfId="1" applyNumberFormat="1" applyFont="1" applyFill="1" applyAlignment="1">
      <alignment vertical="center"/>
    </xf>
    <xf numFmtId="164" fontId="4" fillId="0" borderId="0" xfId="1" applyNumberFormat="1" applyFont="1" applyFill="1" applyAlignment="1">
      <alignment vertical="center"/>
    </xf>
    <xf numFmtId="4" fontId="4" fillId="0" borderId="0" xfId="1" applyNumberFormat="1" applyFont="1" applyFill="1" applyAlignment="1">
      <alignment vertical="center"/>
    </xf>
    <xf numFmtId="4" fontId="3" fillId="0" borderId="0" xfId="1" applyNumberFormat="1" applyFont="1" applyFill="1" applyAlignment="1">
      <alignment vertical="center"/>
    </xf>
    <xf numFmtId="0" fontId="7" fillId="0" borderId="0" xfId="1" applyFont="1" applyFill="1" applyAlignment="1">
      <alignment horizontal="right" vertical="center"/>
    </xf>
    <xf numFmtId="0" fontId="9" fillId="0" borderId="0" xfId="1" applyFont="1" applyFill="1" applyAlignment="1">
      <alignment vertical="center"/>
    </xf>
    <xf numFmtId="0" fontId="8" fillId="0" borderId="8"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6" fillId="0" borderId="10" xfId="1" applyFont="1" applyFill="1" applyBorder="1" applyAlignment="1">
      <alignment horizontal="left" vertical="center" wrapText="1"/>
    </xf>
    <xf numFmtId="165" fontId="5" fillId="0" borderId="10" xfId="1" applyNumberFormat="1" applyFont="1" applyFill="1" applyBorder="1" applyAlignment="1">
      <alignment horizontal="right" vertical="center" wrapText="1"/>
    </xf>
    <xf numFmtId="0" fontId="5" fillId="0" borderId="10" xfId="1" applyFont="1" applyFill="1" applyBorder="1" applyAlignment="1">
      <alignment horizontal="center" vertical="center" wrapText="1"/>
    </xf>
    <xf numFmtId="49" fontId="5" fillId="0" borderId="10" xfId="1" applyNumberFormat="1" applyFont="1" applyFill="1" applyBorder="1" applyAlignment="1">
      <alignment horizontal="center" vertical="center"/>
    </xf>
    <xf numFmtId="165" fontId="5" fillId="0" borderId="10" xfId="2" applyNumberFormat="1" applyFont="1" applyFill="1" applyBorder="1" applyAlignment="1">
      <alignment horizontal="right" vertical="center" wrapText="1"/>
    </xf>
    <xf numFmtId="165" fontId="5" fillId="2" borderId="10" xfId="1" applyNumberFormat="1" applyFont="1" applyFill="1" applyBorder="1" applyAlignment="1">
      <alignment horizontal="right" vertical="center" wrapText="1"/>
    </xf>
    <xf numFmtId="0" fontId="3" fillId="0" borderId="10" xfId="1" applyFont="1" applyFill="1" applyBorder="1" applyAlignment="1">
      <alignment horizontal="center" vertical="center"/>
    </xf>
    <xf numFmtId="0" fontId="6" fillId="0" borderId="10" xfId="1" applyFont="1" applyFill="1" applyBorder="1" applyAlignment="1">
      <alignment vertical="center" wrapText="1"/>
    </xf>
    <xf numFmtId="49" fontId="5" fillId="0" borderId="11" xfId="1" applyNumberFormat="1" applyFont="1" applyFill="1" applyBorder="1" applyAlignment="1">
      <alignment horizontal="center" vertical="center"/>
    </xf>
    <xf numFmtId="0" fontId="4" fillId="0" borderId="0" xfId="1" applyFont="1" applyFill="1" applyAlignment="1">
      <alignment vertical="center" wrapText="1"/>
    </xf>
    <xf numFmtId="49" fontId="5" fillId="0" borderId="10" xfId="2" applyNumberFormat="1" applyFont="1" applyFill="1" applyBorder="1" applyAlignment="1">
      <alignment horizontal="center" vertical="center"/>
    </xf>
    <xf numFmtId="0" fontId="11" fillId="0" borderId="10" xfId="2" applyFont="1" applyFill="1" applyBorder="1" applyAlignment="1">
      <alignment vertical="center" wrapText="1"/>
    </xf>
    <xf numFmtId="165" fontId="12" fillId="0" borderId="10" xfId="2" applyNumberFormat="1" applyFont="1" applyFill="1" applyBorder="1" applyAlignment="1">
      <alignment horizontal="right" vertical="center" wrapText="1"/>
    </xf>
    <xf numFmtId="0" fontId="2" fillId="0" borderId="0" xfId="1" applyFill="1" applyAlignment="1">
      <alignment vertical="center"/>
    </xf>
    <xf numFmtId="0" fontId="5" fillId="0" borderId="10" xfId="2" applyFont="1" applyFill="1" applyBorder="1" applyAlignment="1">
      <alignment vertical="center" wrapText="1"/>
    </xf>
    <xf numFmtId="0" fontId="13" fillId="0" borderId="10" xfId="3" applyFont="1" applyFill="1" applyBorder="1" applyAlignment="1">
      <alignment vertical="center" wrapText="1"/>
    </xf>
    <xf numFmtId="165" fontId="13" fillId="0" borderId="10" xfId="4" applyNumberFormat="1" applyFont="1" applyFill="1" applyBorder="1" applyAlignment="1">
      <alignment horizontal="right" vertical="center" wrapText="1"/>
    </xf>
    <xf numFmtId="165" fontId="14" fillId="0" borderId="10" xfId="2" applyNumberFormat="1" applyFont="1" applyFill="1" applyBorder="1" applyAlignment="1">
      <alignment horizontal="right" vertical="center" wrapText="1"/>
    </xf>
    <xf numFmtId="0" fontId="11" fillId="0" borderId="10" xfId="1" applyFont="1" applyFill="1" applyBorder="1" applyAlignment="1">
      <alignment vertical="center" wrapText="1"/>
    </xf>
    <xf numFmtId="165" fontId="12" fillId="0" borderId="10" xfId="1" applyNumberFormat="1" applyFont="1" applyFill="1" applyBorder="1" applyAlignment="1">
      <alignment horizontal="right" vertical="center" wrapText="1"/>
    </xf>
    <xf numFmtId="0" fontId="5" fillId="0" borderId="10" xfId="1" applyFont="1" applyFill="1" applyBorder="1" applyAlignment="1">
      <alignment vertical="center" wrapText="1"/>
    </xf>
    <xf numFmtId="49" fontId="14" fillId="0" borderId="10" xfId="1" applyNumberFormat="1" applyFont="1" applyFill="1" applyBorder="1" applyAlignment="1">
      <alignment horizontal="center" vertical="center"/>
    </xf>
    <xf numFmtId="0" fontId="14" fillId="0" borderId="10" xfId="1" applyFont="1" applyFill="1" applyBorder="1" applyAlignment="1">
      <alignment horizontal="left" vertical="center" wrapText="1"/>
    </xf>
    <xf numFmtId="0" fontId="14" fillId="0" borderId="10" xfId="1" applyFont="1" applyFill="1" applyBorder="1" applyAlignment="1">
      <alignment vertical="center" wrapText="1"/>
    </xf>
    <xf numFmtId="0" fontId="12" fillId="0" borderId="10" xfId="1" applyFont="1" applyFill="1" applyBorder="1" applyAlignment="1">
      <alignment horizontal="center" vertical="center" wrapText="1"/>
    </xf>
    <xf numFmtId="49" fontId="12" fillId="0" borderId="10" xfId="1" applyNumberFormat="1" applyFont="1" applyFill="1" applyBorder="1" applyAlignment="1">
      <alignment horizontal="center" vertical="center"/>
    </xf>
    <xf numFmtId="0" fontId="15" fillId="0" borderId="0" xfId="1" applyFont="1" applyFill="1" applyAlignment="1">
      <alignment vertical="center"/>
    </xf>
    <xf numFmtId="0" fontId="11" fillId="0" borderId="10" xfId="1" applyFont="1" applyFill="1" applyBorder="1" applyAlignment="1">
      <alignment horizontal="left" vertical="center" wrapText="1"/>
    </xf>
    <xf numFmtId="0" fontId="12" fillId="0" borderId="10" xfId="1" applyFont="1" applyFill="1" applyBorder="1" applyAlignment="1">
      <alignment horizontal="left" vertical="center" wrapText="1"/>
    </xf>
    <xf numFmtId="165" fontId="5" fillId="0" borderId="12" xfId="1" applyNumberFormat="1" applyFont="1" applyFill="1" applyBorder="1" applyAlignment="1">
      <alignment horizontal="right" vertical="center" wrapText="1"/>
    </xf>
    <xf numFmtId="0" fontId="13" fillId="0" borderId="10" xfId="1" applyFont="1" applyFill="1" applyBorder="1" applyAlignment="1">
      <alignment vertical="center" wrapText="1"/>
    </xf>
    <xf numFmtId="49" fontId="5" fillId="0" borderId="10" xfId="1" applyNumberFormat="1" applyFont="1" applyFill="1" applyBorder="1" applyAlignment="1">
      <alignment horizontal="center" vertical="center" wrapText="1"/>
    </xf>
    <xf numFmtId="0" fontId="13" fillId="0" borderId="10" xfId="1" applyFont="1" applyFill="1" applyBorder="1" applyAlignment="1" applyProtection="1">
      <alignment vertical="center" wrapText="1"/>
      <protection locked="0"/>
    </xf>
    <xf numFmtId="0" fontId="13" fillId="0" borderId="10" xfId="1" applyFont="1" applyFill="1" applyBorder="1" applyAlignment="1" applyProtection="1">
      <alignment horizontal="left" vertical="center" wrapText="1"/>
      <protection locked="0"/>
    </xf>
    <xf numFmtId="0" fontId="5" fillId="0" borderId="10" xfId="1" applyFont="1" applyFill="1" applyBorder="1" applyAlignment="1">
      <alignment horizontal="left" vertical="center" wrapText="1"/>
    </xf>
    <xf numFmtId="165" fontId="14" fillId="0" borderId="10" xfId="1" applyNumberFormat="1" applyFont="1" applyFill="1" applyBorder="1" applyAlignment="1">
      <alignment horizontal="right" vertical="center" wrapText="1"/>
    </xf>
    <xf numFmtId="165" fontId="4" fillId="0" borderId="0" xfId="1" applyNumberFormat="1" applyFont="1" applyFill="1" applyAlignment="1">
      <alignment vertical="center" wrapText="1"/>
    </xf>
    <xf numFmtId="165" fontId="3" fillId="0" borderId="0" xfId="1" applyNumberFormat="1" applyFont="1" applyFill="1" applyAlignment="1">
      <alignment vertical="center" wrapText="1"/>
    </xf>
    <xf numFmtId="165" fontId="4" fillId="0" borderId="0" xfId="1" applyNumberFormat="1" applyFont="1" applyFill="1" applyAlignment="1">
      <alignment horizontal="right" vertical="center" wrapText="1"/>
    </xf>
    <xf numFmtId="165" fontId="3" fillId="0" borderId="0" xfId="1" applyNumberFormat="1" applyFont="1" applyFill="1" applyAlignment="1">
      <alignment horizontal="right" vertical="center" wrapText="1"/>
    </xf>
    <xf numFmtId="164" fontId="4" fillId="0" borderId="0" xfId="1" applyNumberFormat="1" applyFont="1" applyFill="1" applyAlignment="1">
      <alignment horizontal="right" vertical="center"/>
    </xf>
    <xf numFmtId="164" fontId="3" fillId="0" borderId="0" xfId="1" applyNumberFormat="1" applyFont="1" applyFill="1" applyAlignment="1">
      <alignment horizontal="right" vertical="center"/>
    </xf>
    <xf numFmtId="165" fontId="12" fillId="0" borderId="0" xfId="2" applyNumberFormat="1" applyFont="1" applyFill="1" applyBorder="1" applyAlignment="1">
      <alignment horizontal="right" vertical="center" wrapText="1"/>
    </xf>
    <xf numFmtId="4" fontId="8" fillId="0" borderId="5" xfId="1" applyNumberFormat="1" applyFont="1" applyFill="1" applyBorder="1" applyAlignment="1">
      <alignment horizontal="center" vertical="center" wrapText="1"/>
    </xf>
    <xf numFmtId="4" fontId="8" fillId="0" borderId="8" xfId="1" applyNumberFormat="1" applyFont="1" applyFill="1" applyBorder="1" applyAlignment="1">
      <alignment horizontal="center" vertical="center" wrapText="1"/>
    </xf>
    <xf numFmtId="0" fontId="3" fillId="0" borderId="0" xfId="1" applyFont="1" applyFill="1" applyAlignment="1">
      <alignment horizontal="center" vertical="center" wrapText="1"/>
    </xf>
    <xf numFmtId="0" fontId="6" fillId="0" borderId="0" xfId="1" applyFont="1" applyFill="1" applyAlignment="1">
      <alignment horizontal="center" vertical="center" wrapText="1"/>
    </xf>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0" fontId="8" fillId="0" borderId="7" xfId="1" applyFont="1" applyFill="1" applyBorder="1" applyAlignment="1">
      <alignment horizontal="center" vertical="center" wrapText="1"/>
    </xf>
    <xf numFmtId="0" fontId="8" fillId="0" borderId="2" xfId="1" applyFont="1" applyFill="1" applyBorder="1" applyAlignment="1">
      <alignment horizontal="center" vertical="center" wrapText="1"/>
    </xf>
    <xf numFmtId="0" fontId="8" fillId="0" borderId="5" xfId="1" applyFont="1" applyFill="1" applyBorder="1" applyAlignment="1">
      <alignment horizontal="center" vertical="center" wrapText="1"/>
    </xf>
    <xf numFmtId="0" fontId="8" fillId="0" borderId="8"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8" xfId="1" applyFont="1" applyFill="1" applyBorder="1" applyAlignment="1">
      <alignment horizontal="center" vertical="center" wrapText="1"/>
    </xf>
    <xf numFmtId="0" fontId="4" fillId="0" borderId="3" xfId="1" applyFont="1" applyFill="1" applyBorder="1" applyAlignment="1">
      <alignment horizontal="center" vertical="center" wrapText="1"/>
    </xf>
    <xf numFmtId="0" fontId="4" fillId="0" borderId="6" xfId="1" applyFont="1" applyFill="1" applyBorder="1" applyAlignment="1">
      <alignment horizontal="center" vertical="center" wrapText="1"/>
    </xf>
    <xf numFmtId="0" fontId="4" fillId="0" borderId="9" xfId="1" applyFont="1" applyFill="1" applyBorder="1" applyAlignment="1">
      <alignment horizontal="center" vertical="center" wrapText="1"/>
    </xf>
    <xf numFmtId="0" fontId="4" fillId="0" borderId="5" xfId="1" applyFont="1" applyFill="1" applyBorder="1" applyAlignment="1">
      <alignment horizontal="center" vertical="center" wrapText="1"/>
    </xf>
    <xf numFmtId="0" fontId="4" fillId="0" borderId="8" xfId="1" applyFont="1" applyFill="1" applyBorder="1" applyAlignment="1">
      <alignment horizontal="center" vertical="center" wrapText="1"/>
    </xf>
  </cellXfs>
  <cellStyles count="90">
    <cellStyle name="20% - Акцент1 2" xfId="5"/>
    <cellStyle name="20% - Акцент2 2" xfId="6"/>
    <cellStyle name="20% - Акцент3 2" xfId="7"/>
    <cellStyle name="20% - Акцент4 2" xfId="8"/>
    <cellStyle name="20% - Акцент5 2" xfId="9"/>
    <cellStyle name="20% - Акцент6 2" xfId="10"/>
    <cellStyle name="20% – Акцентування1" xfId="11"/>
    <cellStyle name="20% – Акцентування2" xfId="12"/>
    <cellStyle name="20% – Акцентування3" xfId="13"/>
    <cellStyle name="20% – Акцентування4" xfId="14"/>
    <cellStyle name="20% – Акцентування5" xfId="15"/>
    <cellStyle name="20% – Акцентування6" xfId="16"/>
    <cellStyle name="40% - Акцент1 2" xfId="17"/>
    <cellStyle name="40% - Акцент2 2" xfId="18"/>
    <cellStyle name="40% - Акцент3 2" xfId="19"/>
    <cellStyle name="40% - Акцент4 2" xfId="20"/>
    <cellStyle name="40% - Акцент5 2" xfId="21"/>
    <cellStyle name="40% - Акцент6 2" xfId="22"/>
    <cellStyle name="40% – Акцентування1" xfId="23"/>
    <cellStyle name="40% – Акцентування2" xfId="24"/>
    <cellStyle name="40% – Акцентування3" xfId="25"/>
    <cellStyle name="40% – Акцентування4" xfId="26"/>
    <cellStyle name="40% – Акцентування5" xfId="27"/>
    <cellStyle name="40% – Акцентування6" xfId="28"/>
    <cellStyle name="60% - Акцент1 2" xfId="29"/>
    <cellStyle name="60% - Акцент2 2" xfId="30"/>
    <cellStyle name="60% - Акцент3 2" xfId="31"/>
    <cellStyle name="60% - Акцент4 2" xfId="32"/>
    <cellStyle name="60% - Акцент5 2" xfId="33"/>
    <cellStyle name="60% - Акцент6 2" xfId="34"/>
    <cellStyle name="60% – Акцентування1" xfId="35"/>
    <cellStyle name="60% – Акцентування2" xfId="36"/>
    <cellStyle name="60% – Акцентування3" xfId="37"/>
    <cellStyle name="60% – Акцентування4" xfId="38"/>
    <cellStyle name="60% – Акцентування5" xfId="39"/>
    <cellStyle name="60% – Акцентування6" xfId="40"/>
    <cellStyle name="Excel Built-in Normal" xfId="41"/>
    <cellStyle name="Акцент1 2" xfId="42"/>
    <cellStyle name="Акцент2 2" xfId="43"/>
    <cellStyle name="Акцент3 2" xfId="44"/>
    <cellStyle name="Акцент4 2" xfId="45"/>
    <cellStyle name="Акцент5 2" xfId="46"/>
    <cellStyle name="Акцент6 2" xfId="47"/>
    <cellStyle name="Акцентування1" xfId="48"/>
    <cellStyle name="Акцентування2" xfId="49"/>
    <cellStyle name="Акцентування3" xfId="50"/>
    <cellStyle name="Акцентування4" xfId="51"/>
    <cellStyle name="Акцентування5" xfId="52"/>
    <cellStyle name="Акцентування6" xfId="53"/>
    <cellStyle name="Ввід" xfId="54"/>
    <cellStyle name="Ввод  2" xfId="55"/>
    <cellStyle name="Вывод 2" xfId="56"/>
    <cellStyle name="Вычисление 2" xfId="57"/>
    <cellStyle name="Добре" xfId="58"/>
    <cellStyle name="Заголовок 1 2" xfId="59"/>
    <cellStyle name="Заголовок 2 2" xfId="60"/>
    <cellStyle name="Заголовок 3 2" xfId="61"/>
    <cellStyle name="Заголовок 4 2" xfId="62"/>
    <cellStyle name="Звичайний" xfId="0" builtinId="0"/>
    <cellStyle name="Звичайний 3" xfId="63"/>
    <cellStyle name="Звичайний_Додаток №8" xfId="1"/>
    <cellStyle name="Звичайний_Додаток №8 зміни до додатку №8" xfId="4"/>
    <cellStyle name="Зв'язана клітинка" xfId="64"/>
    <cellStyle name="Итог 2" xfId="65"/>
    <cellStyle name="Контрольна клітинка" xfId="66"/>
    <cellStyle name="Контрольная ячейка 2" xfId="67"/>
    <cellStyle name="Назва" xfId="68"/>
    <cellStyle name="Название 2" xfId="69"/>
    <cellStyle name="Нейтральный 2" xfId="70"/>
    <cellStyle name="Обчислення" xfId="71"/>
    <cellStyle name="Обычный 2" xfId="3"/>
    <cellStyle name="Обычный 2 2" xfId="72"/>
    <cellStyle name="Обычный 3" xfId="73"/>
    <cellStyle name="Обычный 4" xfId="74"/>
    <cellStyle name="Обычный 5" xfId="75"/>
    <cellStyle name="Обычный_Лист1_Додаток №8" xfId="2"/>
    <cellStyle name="Підсумок" xfId="76"/>
    <cellStyle name="Плохой 2" xfId="77"/>
    <cellStyle name="Поганий" xfId="78"/>
    <cellStyle name="Пояснение 2" xfId="79"/>
    <cellStyle name="Примечание 2" xfId="80"/>
    <cellStyle name="Примітка" xfId="81"/>
    <cellStyle name="Результат" xfId="82"/>
    <cellStyle name="Связанная ячейка 2" xfId="83"/>
    <cellStyle name="Середній" xfId="84"/>
    <cellStyle name="Стиль 1" xfId="85"/>
    <cellStyle name="Текст попередження" xfId="86"/>
    <cellStyle name="Текст пояснення" xfId="87"/>
    <cellStyle name="Текст предупреждения 2" xfId="88"/>
    <cellStyle name="Хороший 2" xfId="8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926"/>
  <sheetViews>
    <sheetView tabSelected="1" zoomScale="70" zoomScaleNormal="70" workbookViewId="0">
      <selection activeCell="E13" sqref="E13"/>
    </sheetView>
  </sheetViews>
  <sheetFormatPr defaultColWidth="7.85546875" defaultRowHeight="15" x14ac:dyDescent="0.25"/>
  <cols>
    <col min="1" max="1" width="12" style="1" customWidth="1"/>
    <col min="2" max="2" width="11.7109375" style="1" customWidth="1"/>
    <col min="3" max="3" width="45.85546875" style="2" customWidth="1"/>
    <col min="4" max="4" width="13.85546875" style="3" customWidth="1"/>
    <col min="5" max="5" width="14.140625" style="3" customWidth="1"/>
    <col min="6" max="6" width="13.5703125" style="4" customWidth="1"/>
    <col min="7" max="7" width="11.28515625" style="4" customWidth="1"/>
    <col min="8" max="8" width="9.42578125" style="4" customWidth="1"/>
    <col min="9" max="9" width="13.28515625" style="3" customWidth="1"/>
    <col min="10" max="10" width="13.28515625" style="8" customWidth="1"/>
    <col min="11" max="11" width="11.7109375" style="4" customWidth="1"/>
    <col min="12" max="12" width="11.85546875" style="4" customWidth="1"/>
    <col min="13" max="13" width="11.85546875" style="9" customWidth="1"/>
    <col min="14" max="14" width="14.7109375" style="3" customWidth="1"/>
    <col min="15" max="15" width="21" style="4" customWidth="1"/>
    <col min="16" max="16" width="21.5703125" style="4" customWidth="1"/>
    <col min="17" max="17" width="38.140625" style="4" customWidth="1"/>
    <col min="18" max="127" width="7.85546875" style="4"/>
    <col min="128" max="128" width="10.5703125" style="4" customWidth="1"/>
    <col min="129" max="129" width="11.7109375" style="4" customWidth="1"/>
    <col min="130" max="130" width="33.7109375" style="4" customWidth="1"/>
    <col min="131" max="131" width="13.85546875" style="4" customWidth="1"/>
    <col min="132" max="132" width="13.140625" style="4" customWidth="1"/>
    <col min="133" max="133" width="14.140625" style="4" customWidth="1"/>
    <col min="134" max="134" width="10.140625" style="4" customWidth="1"/>
    <col min="135" max="135" width="8.7109375" style="4" customWidth="1"/>
    <col min="136" max="136" width="12.7109375" style="4" customWidth="1"/>
    <col min="137" max="137" width="12.42578125" style="4" customWidth="1"/>
    <col min="138" max="139" width="11.140625" style="4" customWidth="1"/>
    <col min="140" max="140" width="11.42578125" style="4" customWidth="1"/>
    <col min="141" max="141" width="13.42578125" style="4" customWidth="1"/>
    <col min="142" max="142" width="8.5703125" style="4" customWidth="1"/>
    <col min="143" max="171" width="0" style="4" hidden="1" customWidth="1"/>
    <col min="172" max="172" width="14.42578125" style="4" customWidth="1"/>
    <col min="173" max="383" width="7.85546875" style="4"/>
    <col min="384" max="384" width="10.5703125" style="4" customWidth="1"/>
    <col min="385" max="385" width="11.7109375" style="4" customWidth="1"/>
    <col min="386" max="386" width="33.7109375" style="4" customWidth="1"/>
    <col min="387" max="387" width="13.85546875" style="4" customWidth="1"/>
    <col min="388" max="388" width="13.140625" style="4" customWidth="1"/>
    <col min="389" max="389" width="14.140625" style="4" customWidth="1"/>
    <col min="390" max="390" width="10.140625" style="4" customWidth="1"/>
    <col min="391" max="391" width="8.7109375" style="4" customWidth="1"/>
    <col min="392" max="392" width="12.7109375" style="4" customWidth="1"/>
    <col min="393" max="393" width="12.42578125" style="4" customWidth="1"/>
    <col min="394" max="395" width="11.140625" style="4" customWidth="1"/>
    <col min="396" max="396" width="11.42578125" style="4" customWidth="1"/>
    <col min="397" max="397" width="13.42578125" style="4" customWidth="1"/>
    <col min="398" max="398" width="8.5703125" style="4" customWidth="1"/>
    <col min="399" max="427" width="0" style="4" hidden="1" customWidth="1"/>
    <col min="428" max="428" width="14.42578125" style="4" customWidth="1"/>
    <col min="429" max="639" width="7.85546875" style="4"/>
    <col min="640" max="640" width="10.5703125" style="4" customWidth="1"/>
    <col min="641" max="641" width="11.7109375" style="4" customWidth="1"/>
    <col min="642" max="642" width="33.7109375" style="4" customWidth="1"/>
    <col min="643" max="643" width="13.85546875" style="4" customWidth="1"/>
    <col min="644" max="644" width="13.140625" style="4" customWidth="1"/>
    <col min="645" max="645" width="14.140625" style="4" customWidth="1"/>
    <col min="646" max="646" width="10.140625" style="4" customWidth="1"/>
    <col min="647" max="647" width="8.7109375" style="4" customWidth="1"/>
    <col min="648" max="648" width="12.7109375" style="4" customWidth="1"/>
    <col min="649" max="649" width="12.42578125" style="4" customWidth="1"/>
    <col min="650" max="651" width="11.140625" style="4" customWidth="1"/>
    <col min="652" max="652" width="11.42578125" style="4" customWidth="1"/>
    <col min="653" max="653" width="13.42578125" style="4" customWidth="1"/>
    <col min="654" max="654" width="8.5703125" style="4" customWidth="1"/>
    <col min="655" max="683" width="0" style="4" hidden="1" customWidth="1"/>
    <col min="684" max="684" width="14.42578125" style="4" customWidth="1"/>
    <col min="685" max="895" width="7.85546875" style="4"/>
    <col min="896" max="896" width="10.5703125" style="4" customWidth="1"/>
    <col min="897" max="897" width="11.7109375" style="4" customWidth="1"/>
    <col min="898" max="898" width="33.7109375" style="4" customWidth="1"/>
    <col min="899" max="899" width="13.85546875" style="4" customWidth="1"/>
    <col min="900" max="900" width="13.140625" style="4" customWidth="1"/>
    <col min="901" max="901" width="14.140625" style="4" customWidth="1"/>
    <col min="902" max="902" width="10.140625" style="4" customWidth="1"/>
    <col min="903" max="903" width="8.7109375" style="4" customWidth="1"/>
    <col min="904" max="904" width="12.7109375" style="4" customWidth="1"/>
    <col min="905" max="905" width="12.42578125" style="4" customWidth="1"/>
    <col min="906" max="907" width="11.140625" style="4" customWidth="1"/>
    <col min="908" max="908" width="11.42578125" style="4" customWidth="1"/>
    <col min="909" max="909" width="13.42578125" style="4" customWidth="1"/>
    <col min="910" max="910" width="8.5703125" style="4" customWidth="1"/>
    <col min="911" max="939" width="0" style="4" hidden="1" customWidth="1"/>
    <col min="940" max="940" width="14.42578125" style="4" customWidth="1"/>
    <col min="941" max="1151" width="7.85546875" style="4"/>
    <col min="1152" max="1152" width="10.5703125" style="4" customWidth="1"/>
    <col min="1153" max="1153" width="11.7109375" style="4" customWidth="1"/>
    <col min="1154" max="1154" width="33.7109375" style="4" customWidth="1"/>
    <col min="1155" max="1155" width="13.85546875" style="4" customWidth="1"/>
    <col min="1156" max="1156" width="13.140625" style="4" customWidth="1"/>
    <col min="1157" max="1157" width="14.140625" style="4" customWidth="1"/>
    <col min="1158" max="1158" width="10.140625" style="4" customWidth="1"/>
    <col min="1159" max="1159" width="8.7109375" style="4" customWidth="1"/>
    <col min="1160" max="1160" width="12.7109375" style="4" customWidth="1"/>
    <col min="1161" max="1161" width="12.42578125" style="4" customWidth="1"/>
    <col min="1162" max="1163" width="11.140625" style="4" customWidth="1"/>
    <col min="1164" max="1164" width="11.42578125" style="4" customWidth="1"/>
    <col min="1165" max="1165" width="13.42578125" style="4" customWidth="1"/>
    <col min="1166" max="1166" width="8.5703125" style="4" customWidth="1"/>
    <col min="1167" max="1195" width="0" style="4" hidden="1" customWidth="1"/>
    <col min="1196" max="1196" width="14.42578125" style="4" customWidth="1"/>
    <col min="1197" max="1407" width="7.85546875" style="4"/>
    <col min="1408" max="1408" width="10.5703125" style="4" customWidth="1"/>
    <col min="1409" max="1409" width="11.7109375" style="4" customWidth="1"/>
    <col min="1410" max="1410" width="33.7109375" style="4" customWidth="1"/>
    <col min="1411" max="1411" width="13.85546875" style="4" customWidth="1"/>
    <col min="1412" max="1412" width="13.140625" style="4" customWidth="1"/>
    <col min="1413" max="1413" width="14.140625" style="4" customWidth="1"/>
    <col min="1414" max="1414" width="10.140625" style="4" customWidth="1"/>
    <col min="1415" max="1415" width="8.7109375" style="4" customWidth="1"/>
    <col min="1416" max="1416" width="12.7109375" style="4" customWidth="1"/>
    <col min="1417" max="1417" width="12.42578125" style="4" customWidth="1"/>
    <col min="1418" max="1419" width="11.140625" style="4" customWidth="1"/>
    <col min="1420" max="1420" width="11.42578125" style="4" customWidth="1"/>
    <col min="1421" max="1421" width="13.42578125" style="4" customWidth="1"/>
    <col min="1422" max="1422" width="8.5703125" style="4" customWidth="1"/>
    <col min="1423" max="1451" width="0" style="4" hidden="1" customWidth="1"/>
    <col min="1452" max="1452" width="14.42578125" style="4" customWidth="1"/>
    <col min="1453" max="1663" width="7.85546875" style="4"/>
    <col min="1664" max="1664" width="10.5703125" style="4" customWidth="1"/>
    <col min="1665" max="1665" width="11.7109375" style="4" customWidth="1"/>
    <col min="1666" max="1666" width="33.7109375" style="4" customWidth="1"/>
    <col min="1667" max="1667" width="13.85546875" style="4" customWidth="1"/>
    <col min="1668" max="1668" width="13.140625" style="4" customWidth="1"/>
    <col min="1669" max="1669" width="14.140625" style="4" customWidth="1"/>
    <col min="1670" max="1670" width="10.140625" style="4" customWidth="1"/>
    <col min="1671" max="1671" width="8.7109375" style="4" customWidth="1"/>
    <col min="1672" max="1672" width="12.7109375" style="4" customWidth="1"/>
    <col min="1673" max="1673" width="12.42578125" style="4" customWidth="1"/>
    <col min="1674" max="1675" width="11.140625" style="4" customWidth="1"/>
    <col min="1676" max="1676" width="11.42578125" style="4" customWidth="1"/>
    <col min="1677" max="1677" width="13.42578125" style="4" customWidth="1"/>
    <col min="1678" max="1678" width="8.5703125" style="4" customWidth="1"/>
    <col min="1679" max="1707" width="0" style="4" hidden="1" customWidth="1"/>
    <col min="1708" max="1708" width="14.42578125" style="4" customWidth="1"/>
    <col min="1709" max="1919" width="7.85546875" style="4"/>
    <col min="1920" max="1920" width="10.5703125" style="4" customWidth="1"/>
    <col min="1921" max="1921" width="11.7109375" style="4" customWidth="1"/>
    <col min="1922" max="1922" width="33.7109375" style="4" customWidth="1"/>
    <col min="1923" max="1923" width="13.85546875" style="4" customWidth="1"/>
    <col min="1924" max="1924" width="13.140625" style="4" customWidth="1"/>
    <col min="1925" max="1925" width="14.140625" style="4" customWidth="1"/>
    <col min="1926" max="1926" width="10.140625" style="4" customWidth="1"/>
    <col min="1927" max="1927" width="8.7109375" style="4" customWidth="1"/>
    <col min="1928" max="1928" width="12.7109375" style="4" customWidth="1"/>
    <col min="1929" max="1929" width="12.42578125" style="4" customWidth="1"/>
    <col min="1930" max="1931" width="11.140625" style="4" customWidth="1"/>
    <col min="1932" max="1932" width="11.42578125" style="4" customWidth="1"/>
    <col min="1933" max="1933" width="13.42578125" style="4" customWidth="1"/>
    <col min="1934" max="1934" width="8.5703125" style="4" customWidth="1"/>
    <col min="1935" max="1963" width="0" style="4" hidden="1" customWidth="1"/>
    <col min="1964" max="1964" width="14.42578125" style="4" customWidth="1"/>
    <col min="1965" max="2175" width="7.85546875" style="4"/>
    <col min="2176" max="2176" width="10.5703125" style="4" customWidth="1"/>
    <col min="2177" max="2177" width="11.7109375" style="4" customWidth="1"/>
    <col min="2178" max="2178" width="33.7109375" style="4" customWidth="1"/>
    <col min="2179" max="2179" width="13.85546875" style="4" customWidth="1"/>
    <col min="2180" max="2180" width="13.140625" style="4" customWidth="1"/>
    <col min="2181" max="2181" width="14.140625" style="4" customWidth="1"/>
    <col min="2182" max="2182" width="10.140625" style="4" customWidth="1"/>
    <col min="2183" max="2183" width="8.7109375" style="4" customWidth="1"/>
    <col min="2184" max="2184" width="12.7109375" style="4" customWidth="1"/>
    <col min="2185" max="2185" width="12.42578125" style="4" customWidth="1"/>
    <col min="2186" max="2187" width="11.140625" style="4" customWidth="1"/>
    <col min="2188" max="2188" width="11.42578125" style="4" customWidth="1"/>
    <col min="2189" max="2189" width="13.42578125" style="4" customWidth="1"/>
    <col min="2190" max="2190" width="8.5703125" style="4" customWidth="1"/>
    <col min="2191" max="2219" width="0" style="4" hidden="1" customWidth="1"/>
    <col min="2220" max="2220" width="14.42578125" style="4" customWidth="1"/>
    <col min="2221" max="2431" width="7.85546875" style="4"/>
    <col min="2432" max="2432" width="10.5703125" style="4" customWidth="1"/>
    <col min="2433" max="2433" width="11.7109375" style="4" customWidth="1"/>
    <col min="2434" max="2434" width="33.7109375" style="4" customWidth="1"/>
    <col min="2435" max="2435" width="13.85546875" style="4" customWidth="1"/>
    <col min="2436" max="2436" width="13.140625" style="4" customWidth="1"/>
    <col min="2437" max="2437" width="14.140625" style="4" customWidth="1"/>
    <col min="2438" max="2438" width="10.140625" style="4" customWidth="1"/>
    <col min="2439" max="2439" width="8.7109375" style="4" customWidth="1"/>
    <col min="2440" max="2440" width="12.7109375" style="4" customWidth="1"/>
    <col min="2441" max="2441" width="12.42578125" style="4" customWidth="1"/>
    <col min="2442" max="2443" width="11.140625" style="4" customWidth="1"/>
    <col min="2444" max="2444" width="11.42578125" style="4" customWidth="1"/>
    <col min="2445" max="2445" width="13.42578125" style="4" customWidth="1"/>
    <col min="2446" max="2446" width="8.5703125" style="4" customWidth="1"/>
    <col min="2447" max="2475" width="0" style="4" hidden="1" customWidth="1"/>
    <col min="2476" max="2476" width="14.42578125" style="4" customWidth="1"/>
    <col min="2477" max="2687" width="7.85546875" style="4"/>
    <col min="2688" max="2688" width="10.5703125" style="4" customWidth="1"/>
    <col min="2689" max="2689" width="11.7109375" style="4" customWidth="1"/>
    <col min="2690" max="2690" width="33.7109375" style="4" customWidth="1"/>
    <col min="2691" max="2691" width="13.85546875" style="4" customWidth="1"/>
    <col min="2692" max="2692" width="13.140625" style="4" customWidth="1"/>
    <col min="2693" max="2693" width="14.140625" style="4" customWidth="1"/>
    <col min="2694" max="2694" width="10.140625" style="4" customWidth="1"/>
    <col min="2695" max="2695" width="8.7109375" style="4" customWidth="1"/>
    <col min="2696" max="2696" width="12.7109375" style="4" customWidth="1"/>
    <col min="2697" max="2697" width="12.42578125" style="4" customWidth="1"/>
    <col min="2698" max="2699" width="11.140625" style="4" customWidth="1"/>
    <col min="2700" max="2700" width="11.42578125" style="4" customWidth="1"/>
    <col min="2701" max="2701" width="13.42578125" style="4" customWidth="1"/>
    <col min="2702" max="2702" width="8.5703125" style="4" customWidth="1"/>
    <col min="2703" max="2731" width="0" style="4" hidden="1" customWidth="1"/>
    <col min="2732" max="2732" width="14.42578125" style="4" customWidth="1"/>
    <col min="2733" max="2943" width="7.85546875" style="4"/>
    <col min="2944" max="2944" width="10.5703125" style="4" customWidth="1"/>
    <col min="2945" max="2945" width="11.7109375" style="4" customWidth="1"/>
    <col min="2946" max="2946" width="33.7109375" style="4" customWidth="1"/>
    <col min="2947" max="2947" width="13.85546875" style="4" customWidth="1"/>
    <col min="2948" max="2948" width="13.140625" style="4" customWidth="1"/>
    <col min="2949" max="2949" width="14.140625" style="4" customWidth="1"/>
    <col min="2950" max="2950" width="10.140625" style="4" customWidth="1"/>
    <col min="2951" max="2951" width="8.7109375" style="4" customWidth="1"/>
    <col min="2952" max="2952" width="12.7109375" style="4" customWidth="1"/>
    <col min="2953" max="2953" width="12.42578125" style="4" customWidth="1"/>
    <col min="2954" max="2955" width="11.140625" style="4" customWidth="1"/>
    <col min="2956" max="2956" width="11.42578125" style="4" customWidth="1"/>
    <col min="2957" max="2957" width="13.42578125" style="4" customWidth="1"/>
    <col min="2958" max="2958" width="8.5703125" style="4" customWidth="1"/>
    <col min="2959" max="2987" width="0" style="4" hidden="1" customWidth="1"/>
    <col min="2988" max="2988" width="14.42578125" style="4" customWidth="1"/>
    <col min="2989" max="3199" width="7.85546875" style="4"/>
    <col min="3200" max="3200" width="10.5703125" style="4" customWidth="1"/>
    <col min="3201" max="3201" width="11.7109375" style="4" customWidth="1"/>
    <col min="3202" max="3202" width="33.7109375" style="4" customWidth="1"/>
    <col min="3203" max="3203" width="13.85546875" style="4" customWidth="1"/>
    <col min="3204" max="3204" width="13.140625" style="4" customWidth="1"/>
    <col min="3205" max="3205" width="14.140625" style="4" customWidth="1"/>
    <col min="3206" max="3206" width="10.140625" style="4" customWidth="1"/>
    <col min="3207" max="3207" width="8.7109375" style="4" customWidth="1"/>
    <col min="3208" max="3208" width="12.7109375" style="4" customWidth="1"/>
    <col min="3209" max="3209" width="12.42578125" style="4" customWidth="1"/>
    <col min="3210" max="3211" width="11.140625" style="4" customWidth="1"/>
    <col min="3212" max="3212" width="11.42578125" style="4" customWidth="1"/>
    <col min="3213" max="3213" width="13.42578125" style="4" customWidth="1"/>
    <col min="3214" max="3214" width="8.5703125" style="4" customWidth="1"/>
    <col min="3215" max="3243" width="0" style="4" hidden="1" customWidth="1"/>
    <col min="3244" max="3244" width="14.42578125" style="4" customWidth="1"/>
    <col min="3245" max="3455" width="7.85546875" style="4"/>
    <col min="3456" max="3456" width="10.5703125" style="4" customWidth="1"/>
    <col min="3457" max="3457" width="11.7109375" style="4" customWidth="1"/>
    <col min="3458" max="3458" width="33.7109375" style="4" customWidth="1"/>
    <col min="3459" max="3459" width="13.85546875" style="4" customWidth="1"/>
    <col min="3460" max="3460" width="13.140625" style="4" customWidth="1"/>
    <col min="3461" max="3461" width="14.140625" style="4" customWidth="1"/>
    <col min="3462" max="3462" width="10.140625" style="4" customWidth="1"/>
    <col min="3463" max="3463" width="8.7109375" style="4" customWidth="1"/>
    <col min="3464" max="3464" width="12.7109375" style="4" customWidth="1"/>
    <col min="3465" max="3465" width="12.42578125" style="4" customWidth="1"/>
    <col min="3466" max="3467" width="11.140625" style="4" customWidth="1"/>
    <col min="3468" max="3468" width="11.42578125" style="4" customWidth="1"/>
    <col min="3469" max="3469" width="13.42578125" style="4" customWidth="1"/>
    <col min="3470" max="3470" width="8.5703125" style="4" customWidth="1"/>
    <col min="3471" max="3499" width="0" style="4" hidden="1" customWidth="1"/>
    <col min="3500" max="3500" width="14.42578125" style="4" customWidth="1"/>
    <col min="3501" max="3711" width="7.85546875" style="4"/>
    <col min="3712" max="3712" width="10.5703125" style="4" customWidth="1"/>
    <col min="3713" max="3713" width="11.7109375" style="4" customWidth="1"/>
    <col min="3714" max="3714" width="33.7109375" style="4" customWidth="1"/>
    <col min="3715" max="3715" width="13.85546875" style="4" customWidth="1"/>
    <col min="3716" max="3716" width="13.140625" style="4" customWidth="1"/>
    <col min="3717" max="3717" width="14.140625" style="4" customWidth="1"/>
    <col min="3718" max="3718" width="10.140625" style="4" customWidth="1"/>
    <col min="3719" max="3719" width="8.7109375" style="4" customWidth="1"/>
    <col min="3720" max="3720" width="12.7109375" style="4" customWidth="1"/>
    <col min="3721" max="3721" width="12.42578125" style="4" customWidth="1"/>
    <col min="3722" max="3723" width="11.140625" style="4" customWidth="1"/>
    <col min="3724" max="3724" width="11.42578125" style="4" customWidth="1"/>
    <col min="3725" max="3725" width="13.42578125" style="4" customWidth="1"/>
    <col min="3726" max="3726" width="8.5703125" style="4" customWidth="1"/>
    <col min="3727" max="3755" width="0" style="4" hidden="1" customWidth="1"/>
    <col min="3756" max="3756" width="14.42578125" style="4" customWidth="1"/>
    <col min="3757" max="3967" width="7.85546875" style="4"/>
    <col min="3968" max="3968" width="10.5703125" style="4" customWidth="1"/>
    <col min="3969" max="3969" width="11.7109375" style="4" customWidth="1"/>
    <col min="3970" max="3970" width="33.7109375" style="4" customWidth="1"/>
    <col min="3971" max="3971" width="13.85546875" style="4" customWidth="1"/>
    <col min="3972" max="3972" width="13.140625" style="4" customWidth="1"/>
    <col min="3973" max="3973" width="14.140625" style="4" customWidth="1"/>
    <col min="3974" max="3974" width="10.140625" style="4" customWidth="1"/>
    <col min="3975" max="3975" width="8.7109375" style="4" customWidth="1"/>
    <col min="3976" max="3976" width="12.7109375" style="4" customWidth="1"/>
    <col min="3977" max="3977" width="12.42578125" style="4" customWidth="1"/>
    <col min="3978" max="3979" width="11.140625" style="4" customWidth="1"/>
    <col min="3980" max="3980" width="11.42578125" style="4" customWidth="1"/>
    <col min="3981" max="3981" width="13.42578125" style="4" customWidth="1"/>
    <col min="3982" max="3982" width="8.5703125" style="4" customWidth="1"/>
    <col min="3983" max="4011" width="0" style="4" hidden="1" customWidth="1"/>
    <col min="4012" max="4012" width="14.42578125" style="4" customWidth="1"/>
    <col min="4013" max="4223" width="7.85546875" style="4"/>
    <col min="4224" max="4224" width="10.5703125" style="4" customWidth="1"/>
    <col min="4225" max="4225" width="11.7109375" style="4" customWidth="1"/>
    <col min="4226" max="4226" width="33.7109375" style="4" customWidth="1"/>
    <col min="4227" max="4227" width="13.85546875" style="4" customWidth="1"/>
    <col min="4228" max="4228" width="13.140625" style="4" customWidth="1"/>
    <col min="4229" max="4229" width="14.140625" style="4" customWidth="1"/>
    <col min="4230" max="4230" width="10.140625" style="4" customWidth="1"/>
    <col min="4231" max="4231" width="8.7109375" style="4" customWidth="1"/>
    <col min="4232" max="4232" width="12.7109375" style="4" customWidth="1"/>
    <col min="4233" max="4233" width="12.42578125" style="4" customWidth="1"/>
    <col min="4234" max="4235" width="11.140625" style="4" customWidth="1"/>
    <col min="4236" max="4236" width="11.42578125" style="4" customWidth="1"/>
    <col min="4237" max="4237" width="13.42578125" style="4" customWidth="1"/>
    <col min="4238" max="4238" width="8.5703125" style="4" customWidth="1"/>
    <col min="4239" max="4267" width="0" style="4" hidden="1" customWidth="1"/>
    <col min="4268" max="4268" width="14.42578125" style="4" customWidth="1"/>
    <col min="4269" max="4479" width="7.85546875" style="4"/>
    <col min="4480" max="4480" width="10.5703125" style="4" customWidth="1"/>
    <col min="4481" max="4481" width="11.7109375" style="4" customWidth="1"/>
    <col min="4482" max="4482" width="33.7109375" style="4" customWidth="1"/>
    <col min="4483" max="4483" width="13.85546875" style="4" customWidth="1"/>
    <col min="4484" max="4484" width="13.140625" style="4" customWidth="1"/>
    <col min="4485" max="4485" width="14.140625" style="4" customWidth="1"/>
    <col min="4486" max="4486" width="10.140625" style="4" customWidth="1"/>
    <col min="4487" max="4487" width="8.7109375" style="4" customWidth="1"/>
    <col min="4488" max="4488" width="12.7109375" style="4" customWidth="1"/>
    <col min="4489" max="4489" width="12.42578125" style="4" customWidth="1"/>
    <col min="4490" max="4491" width="11.140625" style="4" customWidth="1"/>
    <col min="4492" max="4492" width="11.42578125" style="4" customWidth="1"/>
    <col min="4493" max="4493" width="13.42578125" style="4" customWidth="1"/>
    <col min="4494" max="4494" width="8.5703125" style="4" customWidth="1"/>
    <col min="4495" max="4523" width="0" style="4" hidden="1" customWidth="1"/>
    <col min="4524" max="4524" width="14.42578125" style="4" customWidth="1"/>
    <col min="4525" max="4735" width="7.85546875" style="4"/>
    <col min="4736" max="4736" width="10.5703125" style="4" customWidth="1"/>
    <col min="4737" max="4737" width="11.7109375" style="4" customWidth="1"/>
    <col min="4738" max="4738" width="33.7109375" style="4" customWidth="1"/>
    <col min="4739" max="4739" width="13.85546875" style="4" customWidth="1"/>
    <col min="4740" max="4740" width="13.140625" style="4" customWidth="1"/>
    <col min="4741" max="4741" width="14.140625" style="4" customWidth="1"/>
    <col min="4742" max="4742" width="10.140625" style="4" customWidth="1"/>
    <col min="4743" max="4743" width="8.7109375" style="4" customWidth="1"/>
    <col min="4744" max="4744" width="12.7109375" style="4" customWidth="1"/>
    <col min="4745" max="4745" width="12.42578125" style="4" customWidth="1"/>
    <col min="4746" max="4747" width="11.140625" style="4" customWidth="1"/>
    <col min="4748" max="4748" width="11.42578125" style="4" customWidth="1"/>
    <col min="4749" max="4749" width="13.42578125" style="4" customWidth="1"/>
    <col min="4750" max="4750" width="8.5703125" style="4" customWidth="1"/>
    <col min="4751" max="4779" width="0" style="4" hidden="1" customWidth="1"/>
    <col min="4780" max="4780" width="14.42578125" style="4" customWidth="1"/>
    <col min="4781" max="4991" width="7.85546875" style="4"/>
    <col min="4992" max="4992" width="10.5703125" style="4" customWidth="1"/>
    <col min="4993" max="4993" width="11.7109375" style="4" customWidth="1"/>
    <col min="4994" max="4994" width="33.7109375" style="4" customWidth="1"/>
    <col min="4995" max="4995" width="13.85546875" style="4" customWidth="1"/>
    <col min="4996" max="4996" width="13.140625" style="4" customWidth="1"/>
    <col min="4997" max="4997" width="14.140625" style="4" customWidth="1"/>
    <col min="4998" max="4998" width="10.140625" style="4" customWidth="1"/>
    <col min="4999" max="4999" width="8.7109375" style="4" customWidth="1"/>
    <col min="5000" max="5000" width="12.7109375" style="4" customWidth="1"/>
    <col min="5001" max="5001" width="12.42578125" style="4" customWidth="1"/>
    <col min="5002" max="5003" width="11.140625" style="4" customWidth="1"/>
    <col min="5004" max="5004" width="11.42578125" style="4" customWidth="1"/>
    <col min="5005" max="5005" width="13.42578125" style="4" customWidth="1"/>
    <col min="5006" max="5006" width="8.5703125" style="4" customWidth="1"/>
    <col min="5007" max="5035" width="0" style="4" hidden="1" customWidth="1"/>
    <col min="5036" max="5036" width="14.42578125" style="4" customWidth="1"/>
    <col min="5037" max="5247" width="7.85546875" style="4"/>
    <col min="5248" max="5248" width="10.5703125" style="4" customWidth="1"/>
    <col min="5249" max="5249" width="11.7109375" style="4" customWidth="1"/>
    <col min="5250" max="5250" width="33.7109375" style="4" customWidth="1"/>
    <col min="5251" max="5251" width="13.85546875" style="4" customWidth="1"/>
    <col min="5252" max="5252" width="13.140625" style="4" customWidth="1"/>
    <col min="5253" max="5253" width="14.140625" style="4" customWidth="1"/>
    <col min="5254" max="5254" width="10.140625" style="4" customWidth="1"/>
    <col min="5255" max="5255" width="8.7109375" style="4" customWidth="1"/>
    <col min="5256" max="5256" width="12.7109375" style="4" customWidth="1"/>
    <col min="5257" max="5257" width="12.42578125" style="4" customWidth="1"/>
    <col min="5258" max="5259" width="11.140625" style="4" customWidth="1"/>
    <col min="5260" max="5260" width="11.42578125" style="4" customWidth="1"/>
    <col min="5261" max="5261" width="13.42578125" style="4" customWidth="1"/>
    <col min="5262" max="5262" width="8.5703125" style="4" customWidth="1"/>
    <col min="5263" max="5291" width="0" style="4" hidden="1" customWidth="1"/>
    <col min="5292" max="5292" width="14.42578125" style="4" customWidth="1"/>
    <col min="5293" max="5503" width="7.85546875" style="4"/>
    <col min="5504" max="5504" width="10.5703125" style="4" customWidth="1"/>
    <col min="5505" max="5505" width="11.7109375" style="4" customWidth="1"/>
    <col min="5506" max="5506" width="33.7109375" style="4" customWidth="1"/>
    <col min="5507" max="5507" width="13.85546875" style="4" customWidth="1"/>
    <col min="5508" max="5508" width="13.140625" style="4" customWidth="1"/>
    <col min="5509" max="5509" width="14.140625" style="4" customWidth="1"/>
    <col min="5510" max="5510" width="10.140625" style="4" customWidth="1"/>
    <col min="5511" max="5511" width="8.7109375" style="4" customWidth="1"/>
    <col min="5512" max="5512" width="12.7109375" style="4" customWidth="1"/>
    <col min="5513" max="5513" width="12.42578125" style="4" customWidth="1"/>
    <col min="5514" max="5515" width="11.140625" style="4" customWidth="1"/>
    <col min="5516" max="5516" width="11.42578125" style="4" customWidth="1"/>
    <col min="5517" max="5517" width="13.42578125" style="4" customWidth="1"/>
    <col min="5518" max="5518" width="8.5703125" style="4" customWidth="1"/>
    <col min="5519" max="5547" width="0" style="4" hidden="1" customWidth="1"/>
    <col min="5548" max="5548" width="14.42578125" style="4" customWidth="1"/>
    <col min="5549" max="5759" width="7.85546875" style="4"/>
    <col min="5760" max="5760" width="10.5703125" style="4" customWidth="1"/>
    <col min="5761" max="5761" width="11.7109375" style="4" customWidth="1"/>
    <col min="5762" max="5762" width="33.7109375" style="4" customWidth="1"/>
    <col min="5763" max="5763" width="13.85546875" style="4" customWidth="1"/>
    <col min="5764" max="5764" width="13.140625" style="4" customWidth="1"/>
    <col min="5765" max="5765" width="14.140625" style="4" customWidth="1"/>
    <col min="5766" max="5766" width="10.140625" style="4" customWidth="1"/>
    <col min="5767" max="5767" width="8.7109375" style="4" customWidth="1"/>
    <col min="5768" max="5768" width="12.7109375" style="4" customWidth="1"/>
    <col min="5769" max="5769" width="12.42578125" style="4" customWidth="1"/>
    <col min="5770" max="5771" width="11.140625" style="4" customWidth="1"/>
    <col min="5772" max="5772" width="11.42578125" style="4" customWidth="1"/>
    <col min="5773" max="5773" width="13.42578125" style="4" customWidth="1"/>
    <col min="5774" max="5774" width="8.5703125" style="4" customWidth="1"/>
    <col min="5775" max="5803" width="0" style="4" hidden="1" customWidth="1"/>
    <col min="5804" max="5804" width="14.42578125" style="4" customWidth="1"/>
    <col min="5805" max="6015" width="7.85546875" style="4"/>
    <col min="6016" max="6016" width="10.5703125" style="4" customWidth="1"/>
    <col min="6017" max="6017" width="11.7109375" style="4" customWidth="1"/>
    <col min="6018" max="6018" width="33.7109375" style="4" customWidth="1"/>
    <col min="6019" max="6019" width="13.85546875" style="4" customWidth="1"/>
    <col min="6020" max="6020" width="13.140625" style="4" customWidth="1"/>
    <col min="6021" max="6021" width="14.140625" style="4" customWidth="1"/>
    <col min="6022" max="6022" width="10.140625" style="4" customWidth="1"/>
    <col min="6023" max="6023" width="8.7109375" style="4" customWidth="1"/>
    <col min="6024" max="6024" width="12.7109375" style="4" customWidth="1"/>
    <col min="6025" max="6025" width="12.42578125" style="4" customWidth="1"/>
    <col min="6026" max="6027" width="11.140625" style="4" customWidth="1"/>
    <col min="6028" max="6028" width="11.42578125" style="4" customWidth="1"/>
    <col min="6029" max="6029" width="13.42578125" style="4" customWidth="1"/>
    <col min="6030" max="6030" width="8.5703125" style="4" customWidth="1"/>
    <col min="6031" max="6059" width="0" style="4" hidden="1" customWidth="1"/>
    <col min="6060" max="6060" width="14.42578125" style="4" customWidth="1"/>
    <col min="6061" max="6271" width="7.85546875" style="4"/>
    <col min="6272" max="6272" width="10.5703125" style="4" customWidth="1"/>
    <col min="6273" max="6273" width="11.7109375" style="4" customWidth="1"/>
    <col min="6274" max="6274" width="33.7109375" style="4" customWidth="1"/>
    <col min="6275" max="6275" width="13.85546875" style="4" customWidth="1"/>
    <col min="6276" max="6276" width="13.140625" style="4" customWidth="1"/>
    <col min="6277" max="6277" width="14.140625" style="4" customWidth="1"/>
    <col min="6278" max="6278" width="10.140625" style="4" customWidth="1"/>
    <col min="6279" max="6279" width="8.7109375" style="4" customWidth="1"/>
    <col min="6280" max="6280" width="12.7109375" style="4" customWidth="1"/>
    <col min="6281" max="6281" width="12.42578125" style="4" customWidth="1"/>
    <col min="6282" max="6283" width="11.140625" style="4" customWidth="1"/>
    <col min="6284" max="6284" width="11.42578125" style="4" customWidth="1"/>
    <col min="6285" max="6285" width="13.42578125" style="4" customWidth="1"/>
    <col min="6286" max="6286" width="8.5703125" style="4" customWidth="1"/>
    <col min="6287" max="6315" width="0" style="4" hidden="1" customWidth="1"/>
    <col min="6316" max="6316" width="14.42578125" style="4" customWidth="1"/>
    <col min="6317" max="6527" width="7.85546875" style="4"/>
    <col min="6528" max="6528" width="10.5703125" style="4" customWidth="1"/>
    <col min="6529" max="6529" width="11.7109375" style="4" customWidth="1"/>
    <col min="6530" max="6530" width="33.7109375" style="4" customWidth="1"/>
    <col min="6531" max="6531" width="13.85546875" style="4" customWidth="1"/>
    <col min="6532" max="6532" width="13.140625" style="4" customWidth="1"/>
    <col min="6533" max="6533" width="14.140625" style="4" customWidth="1"/>
    <col min="6534" max="6534" width="10.140625" style="4" customWidth="1"/>
    <col min="6535" max="6535" width="8.7109375" style="4" customWidth="1"/>
    <col min="6536" max="6536" width="12.7109375" style="4" customWidth="1"/>
    <col min="6537" max="6537" width="12.42578125" style="4" customWidth="1"/>
    <col min="6538" max="6539" width="11.140625" style="4" customWidth="1"/>
    <col min="6540" max="6540" width="11.42578125" style="4" customWidth="1"/>
    <col min="6541" max="6541" width="13.42578125" style="4" customWidth="1"/>
    <col min="6542" max="6542" width="8.5703125" style="4" customWidth="1"/>
    <col min="6543" max="6571" width="0" style="4" hidden="1" customWidth="1"/>
    <col min="6572" max="6572" width="14.42578125" style="4" customWidth="1"/>
    <col min="6573" max="6783" width="7.85546875" style="4"/>
    <col min="6784" max="6784" width="10.5703125" style="4" customWidth="1"/>
    <col min="6785" max="6785" width="11.7109375" style="4" customWidth="1"/>
    <col min="6786" max="6786" width="33.7109375" style="4" customWidth="1"/>
    <col min="6787" max="6787" width="13.85546875" style="4" customWidth="1"/>
    <col min="6788" max="6788" width="13.140625" style="4" customWidth="1"/>
    <col min="6789" max="6789" width="14.140625" style="4" customWidth="1"/>
    <col min="6790" max="6790" width="10.140625" style="4" customWidth="1"/>
    <col min="6791" max="6791" width="8.7109375" style="4" customWidth="1"/>
    <col min="6792" max="6792" width="12.7109375" style="4" customWidth="1"/>
    <col min="6793" max="6793" width="12.42578125" style="4" customWidth="1"/>
    <col min="6794" max="6795" width="11.140625" style="4" customWidth="1"/>
    <col min="6796" max="6796" width="11.42578125" style="4" customWidth="1"/>
    <col min="6797" max="6797" width="13.42578125" style="4" customWidth="1"/>
    <col min="6798" max="6798" width="8.5703125" style="4" customWidth="1"/>
    <col min="6799" max="6827" width="0" style="4" hidden="1" customWidth="1"/>
    <col min="6828" max="6828" width="14.42578125" style="4" customWidth="1"/>
    <col min="6829" max="7039" width="7.85546875" style="4"/>
    <col min="7040" max="7040" width="10.5703125" style="4" customWidth="1"/>
    <col min="7041" max="7041" width="11.7109375" style="4" customWidth="1"/>
    <col min="7042" max="7042" width="33.7109375" style="4" customWidth="1"/>
    <col min="7043" max="7043" width="13.85546875" style="4" customWidth="1"/>
    <col min="7044" max="7044" width="13.140625" style="4" customWidth="1"/>
    <col min="7045" max="7045" width="14.140625" style="4" customWidth="1"/>
    <col min="7046" max="7046" width="10.140625" style="4" customWidth="1"/>
    <col min="7047" max="7047" width="8.7109375" style="4" customWidth="1"/>
    <col min="7048" max="7048" width="12.7109375" style="4" customWidth="1"/>
    <col min="7049" max="7049" width="12.42578125" style="4" customWidth="1"/>
    <col min="7050" max="7051" width="11.140625" style="4" customWidth="1"/>
    <col min="7052" max="7052" width="11.42578125" style="4" customWidth="1"/>
    <col min="7053" max="7053" width="13.42578125" style="4" customWidth="1"/>
    <col min="7054" max="7054" width="8.5703125" style="4" customWidth="1"/>
    <col min="7055" max="7083" width="0" style="4" hidden="1" customWidth="1"/>
    <col min="7084" max="7084" width="14.42578125" style="4" customWidth="1"/>
    <col min="7085" max="7295" width="7.85546875" style="4"/>
    <col min="7296" max="7296" width="10.5703125" style="4" customWidth="1"/>
    <col min="7297" max="7297" width="11.7109375" style="4" customWidth="1"/>
    <col min="7298" max="7298" width="33.7109375" style="4" customWidth="1"/>
    <col min="7299" max="7299" width="13.85546875" style="4" customWidth="1"/>
    <col min="7300" max="7300" width="13.140625" style="4" customWidth="1"/>
    <col min="7301" max="7301" width="14.140625" style="4" customWidth="1"/>
    <col min="7302" max="7302" width="10.140625" style="4" customWidth="1"/>
    <col min="7303" max="7303" width="8.7109375" style="4" customWidth="1"/>
    <col min="7304" max="7304" width="12.7109375" style="4" customWidth="1"/>
    <col min="7305" max="7305" width="12.42578125" style="4" customWidth="1"/>
    <col min="7306" max="7307" width="11.140625" style="4" customWidth="1"/>
    <col min="7308" max="7308" width="11.42578125" style="4" customWidth="1"/>
    <col min="7309" max="7309" width="13.42578125" style="4" customWidth="1"/>
    <col min="7310" max="7310" width="8.5703125" style="4" customWidth="1"/>
    <col min="7311" max="7339" width="0" style="4" hidden="1" customWidth="1"/>
    <col min="7340" max="7340" width="14.42578125" style="4" customWidth="1"/>
    <col min="7341" max="7551" width="7.85546875" style="4"/>
    <col min="7552" max="7552" width="10.5703125" style="4" customWidth="1"/>
    <col min="7553" max="7553" width="11.7109375" style="4" customWidth="1"/>
    <col min="7554" max="7554" width="33.7109375" style="4" customWidth="1"/>
    <col min="7555" max="7555" width="13.85546875" style="4" customWidth="1"/>
    <col min="7556" max="7556" width="13.140625" style="4" customWidth="1"/>
    <col min="7557" max="7557" width="14.140625" style="4" customWidth="1"/>
    <col min="7558" max="7558" width="10.140625" style="4" customWidth="1"/>
    <col min="7559" max="7559" width="8.7109375" style="4" customWidth="1"/>
    <col min="7560" max="7560" width="12.7109375" style="4" customWidth="1"/>
    <col min="7561" max="7561" width="12.42578125" style="4" customWidth="1"/>
    <col min="7562" max="7563" width="11.140625" style="4" customWidth="1"/>
    <col min="7564" max="7564" width="11.42578125" style="4" customWidth="1"/>
    <col min="7565" max="7565" width="13.42578125" style="4" customWidth="1"/>
    <col min="7566" max="7566" width="8.5703125" style="4" customWidth="1"/>
    <col min="7567" max="7595" width="0" style="4" hidden="1" customWidth="1"/>
    <col min="7596" max="7596" width="14.42578125" style="4" customWidth="1"/>
    <col min="7597" max="7807" width="7.85546875" style="4"/>
    <col min="7808" max="7808" width="10.5703125" style="4" customWidth="1"/>
    <col min="7809" max="7809" width="11.7109375" style="4" customWidth="1"/>
    <col min="7810" max="7810" width="33.7109375" style="4" customWidth="1"/>
    <col min="7811" max="7811" width="13.85546875" style="4" customWidth="1"/>
    <col min="7812" max="7812" width="13.140625" style="4" customWidth="1"/>
    <col min="7813" max="7813" width="14.140625" style="4" customWidth="1"/>
    <col min="7814" max="7814" width="10.140625" style="4" customWidth="1"/>
    <col min="7815" max="7815" width="8.7109375" style="4" customWidth="1"/>
    <col min="7816" max="7816" width="12.7109375" style="4" customWidth="1"/>
    <col min="7817" max="7817" width="12.42578125" style="4" customWidth="1"/>
    <col min="7818" max="7819" width="11.140625" style="4" customWidth="1"/>
    <col min="7820" max="7820" width="11.42578125" style="4" customWidth="1"/>
    <col min="7821" max="7821" width="13.42578125" style="4" customWidth="1"/>
    <col min="7822" max="7822" width="8.5703125" style="4" customWidth="1"/>
    <col min="7823" max="7851" width="0" style="4" hidden="1" customWidth="1"/>
    <col min="7852" max="7852" width="14.42578125" style="4" customWidth="1"/>
    <col min="7853" max="8063" width="7.85546875" style="4"/>
    <col min="8064" max="8064" width="10.5703125" style="4" customWidth="1"/>
    <col min="8065" max="8065" width="11.7109375" style="4" customWidth="1"/>
    <col min="8066" max="8066" width="33.7109375" style="4" customWidth="1"/>
    <col min="8067" max="8067" width="13.85546875" style="4" customWidth="1"/>
    <col min="8068" max="8068" width="13.140625" style="4" customWidth="1"/>
    <col min="8069" max="8069" width="14.140625" style="4" customWidth="1"/>
    <col min="8070" max="8070" width="10.140625" style="4" customWidth="1"/>
    <col min="8071" max="8071" width="8.7109375" style="4" customWidth="1"/>
    <col min="8072" max="8072" width="12.7109375" style="4" customWidth="1"/>
    <col min="8073" max="8073" width="12.42578125" style="4" customWidth="1"/>
    <col min="8074" max="8075" width="11.140625" style="4" customWidth="1"/>
    <col min="8076" max="8076" width="11.42578125" style="4" customWidth="1"/>
    <col min="8077" max="8077" width="13.42578125" style="4" customWidth="1"/>
    <col min="8078" max="8078" width="8.5703125" style="4" customWidth="1"/>
    <col min="8079" max="8107" width="0" style="4" hidden="1" customWidth="1"/>
    <col min="8108" max="8108" width="14.42578125" style="4" customWidth="1"/>
    <col min="8109" max="8319" width="7.85546875" style="4"/>
    <col min="8320" max="8320" width="10.5703125" style="4" customWidth="1"/>
    <col min="8321" max="8321" width="11.7109375" style="4" customWidth="1"/>
    <col min="8322" max="8322" width="33.7109375" style="4" customWidth="1"/>
    <col min="8323" max="8323" width="13.85546875" style="4" customWidth="1"/>
    <col min="8324" max="8324" width="13.140625" style="4" customWidth="1"/>
    <col min="8325" max="8325" width="14.140625" style="4" customWidth="1"/>
    <col min="8326" max="8326" width="10.140625" style="4" customWidth="1"/>
    <col min="8327" max="8327" width="8.7109375" style="4" customWidth="1"/>
    <col min="8328" max="8328" width="12.7109375" style="4" customWidth="1"/>
    <col min="8329" max="8329" width="12.42578125" style="4" customWidth="1"/>
    <col min="8330" max="8331" width="11.140625" style="4" customWidth="1"/>
    <col min="8332" max="8332" width="11.42578125" style="4" customWidth="1"/>
    <col min="8333" max="8333" width="13.42578125" style="4" customWidth="1"/>
    <col min="8334" max="8334" width="8.5703125" style="4" customWidth="1"/>
    <col min="8335" max="8363" width="0" style="4" hidden="1" customWidth="1"/>
    <col min="8364" max="8364" width="14.42578125" style="4" customWidth="1"/>
    <col min="8365" max="8575" width="7.85546875" style="4"/>
    <col min="8576" max="8576" width="10.5703125" style="4" customWidth="1"/>
    <col min="8577" max="8577" width="11.7109375" style="4" customWidth="1"/>
    <col min="8578" max="8578" width="33.7109375" style="4" customWidth="1"/>
    <col min="8579" max="8579" width="13.85546875" style="4" customWidth="1"/>
    <col min="8580" max="8580" width="13.140625" style="4" customWidth="1"/>
    <col min="8581" max="8581" width="14.140625" style="4" customWidth="1"/>
    <col min="8582" max="8582" width="10.140625" style="4" customWidth="1"/>
    <col min="8583" max="8583" width="8.7109375" style="4" customWidth="1"/>
    <col min="8584" max="8584" width="12.7109375" style="4" customWidth="1"/>
    <col min="8585" max="8585" width="12.42578125" style="4" customWidth="1"/>
    <col min="8586" max="8587" width="11.140625" style="4" customWidth="1"/>
    <col min="8588" max="8588" width="11.42578125" style="4" customWidth="1"/>
    <col min="8589" max="8589" width="13.42578125" style="4" customWidth="1"/>
    <col min="8590" max="8590" width="8.5703125" style="4" customWidth="1"/>
    <col min="8591" max="8619" width="0" style="4" hidden="1" customWidth="1"/>
    <col min="8620" max="8620" width="14.42578125" style="4" customWidth="1"/>
    <col min="8621" max="8831" width="7.85546875" style="4"/>
    <col min="8832" max="8832" width="10.5703125" style="4" customWidth="1"/>
    <col min="8833" max="8833" width="11.7109375" style="4" customWidth="1"/>
    <col min="8834" max="8834" width="33.7109375" style="4" customWidth="1"/>
    <col min="8835" max="8835" width="13.85546875" style="4" customWidth="1"/>
    <col min="8836" max="8836" width="13.140625" style="4" customWidth="1"/>
    <col min="8837" max="8837" width="14.140625" style="4" customWidth="1"/>
    <col min="8838" max="8838" width="10.140625" style="4" customWidth="1"/>
    <col min="8839" max="8839" width="8.7109375" style="4" customWidth="1"/>
    <col min="8840" max="8840" width="12.7109375" style="4" customWidth="1"/>
    <col min="8841" max="8841" width="12.42578125" style="4" customWidth="1"/>
    <col min="8842" max="8843" width="11.140625" style="4" customWidth="1"/>
    <col min="8844" max="8844" width="11.42578125" style="4" customWidth="1"/>
    <col min="8845" max="8845" width="13.42578125" style="4" customWidth="1"/>
    <col min="8846" max="8846" width="8.5703125" style="4" customWidth="1"/>
    <col min="8847" max="8875" width="0" style="4" hidden="1" customWidth="1"/>
    <col min="8876" max="8876" width="14.42578125" style="4" customWidth="1"/>
    <col min="8877" max="9087" width="7.85546875" style="4"/>
    <col min="9088" max="9088" width="10.5703125" style="4" customWidth="1"/>
    <col min="9089" max="9089" width="11.7109375" style="4" customWidth="1"/>
    <col min="9090" max="9090" width="33.7109375" style="4" customWidth="1"/>
    <col min="9091" max="9091" width="13.85546875" style="4" customWidth="1"/>
    <col min="9092" max="9092" width="13.140625" style="4" customWidth="1"/>
    <col min="9093" max="9093" width="14.140625" style="4" customWidth="1"/>
    <col min="9094" max="9094" width="10.140625" style="4" customWidth="1"/>
    <col min="9095" max="9095" width="8.7109375" style="4" customWidth="1"/>
    <col min="9096" max="9096" width="12.7109375" style="4" customWidth="1"/>
    <col min="9097" max="9097" width="12.42578125" style="4" customWidth="1"/>
    <col min="9098" max="9099" width="11.140625" style="4" customWidth="1"/>
    <col min="9100" max="9100" width="11.42578125" style="4" customWidth="1"/>
    <col min="9101" max="9101" width="13.42578125" style="4" customWidth="1"/>
    <col min="9102" max="9102" width="8.5703125" style="4" customWidth="1"/>
    <col min="9103" max="9131" width="0" style="4" hidden="1" customWidth="1"/>
    <col min="9132" max="9132" width="14.42578125" style="4" customWidth="1"/>
    <col min="9133" max="9343" width="7.85546875" style="4"/>
    <col min="9344" max="9344" width="10.5703125" style="4" customWidth="1"/>
    <col min="9345" max="9345" width="11.7109375" style="4" customWidth="1"/>
    <col min="9346" max="9346" width="33.7109375" style="4" customWidth="1"/>
    <col min="9347" max="9347" width="13.85546875" style="4" customWidth="1"/>
    <col min="9348" max="9348" width="13.140625" style="4" customWidth="1"/>
    <col min="9349" max="9349" width="14.140625" style="4" customWidth="1"/>
    <col min="9350" max="9350" width="10.140625" style="4" customWidth="1"/>
    <col min="9351" max="9351" width="8.7109375" style="4" customWidth="1"/>
    <col min="9352" max="9352" width="12.7109375" style="4" customWidth="1"/>
    <col min="9353" max="9353" width="12.42578125" style="4" customWidth="1"/>
    <col min="9354" max="9355" width="11.140625" style="4" customWidth="1"/>
    <col min="9356" max="9356" width="11.42578125" style="4" customWidth="1"/>
    <col min="9357" max="9357" width="13.42578125" style="4" customWidth="1"/>
    <col min="9358" max="9358" width="8.5703125" style="4" customWidth="1"/>
    <col min="9359" max="9387" width="0" style="4" hidden="1" customWidth="1"/>
    <col min="9388" max="9388" width="14.42578125" style="4" customWidth="1"/>
    <col min="9389" max="9599" width="7.85546875" style="4"/>
    <col min="9600" max="9600" width="10.5703125" style="4" customWidth="1"/>
    <col min="9601" max="9601" width="11.7109375" style="4" customWidth="1"/>
    <col min="9602" max="9602" width="33.7109375" style="4" customWidth="1"/>
    <col min="9603" max="9603" width="13.85546875" style="4" customWidth="1"/>
    <col min="9604" max="9604" width="13.140625" style="4" customWidth="1"/>
    <col min="9605" max="9605" width="14.140625" style="4" customWidth="1"/>
    <col min="9606" max="9606" width="10.140625" style="4" customWidth="1"/>
    <col min="9607" max="9607" width="8.7109375" style="4" customWidth="1"/>
    <col min="9608" max="9608" width="12.7109375" style="4" customWidth="1"/>
    <col min="9609" max="9609" width="12.42578125" style="4" customWidth="1"/>
    <col min="9610" max="9611" width="11.140625" style="4" customWidth="1"/>
    <col min="9612" max="9612" width="11.42578125" style="4" customWidth="1"/>
    <col min="9613" max="9613" width="13.42578125" style="4" customWidth="1"/>
    <col min="9614" max="9614" width="8.5703125" style="4" customWidth="1"/>
    <col min="9615" max="9643" width="0" style="4" hidden="1" customWidth="1"/>
    <col min="9644" max="9644" width="14.42578125" style="4" customWidth="1"/>
    <col min="9645" max="9855" width="7.85546875" style="4"/>
    <col min="9856" max="9856" width="10.5703125" style="4" customWidth="1"/>
    <col min="9857" max="9857" width="11.7109375" style="4" customWidth="1"/>
    <col min="9858" max="9858" width="33.7109375" style="4" customWidth="1"/>
    <col min="9859" max="9859" width="13.85546875" style="4" customWidth="1"/>
    <col min="9860" max="9860" width="13.140625" style="4" customWidth="1"/>
    <col min="9861" max="9861" width="14.140625" style="4" customWidth="1"/>
    <col min="9862" max="9862" width="10.140625" style="4" customWidth="1"/>
    <col min="9863" max="9863" width="8.7109375" style="4" customWidth="1"/>
    <col min="9864" max="9864" width="12.7109375" style="4" customWidth="1"/>
    <col min="9865" max="9865" width="12.42578125" style="4" customWidth="1"/>
    <col min="9866" max="9867" width="11.140625" style="4" customWidth="1"/>
    <col min="9868" max="9868" width="11.42578125" style="4" customWidth="1"/>
    <col min="9869" max="9869" width="13.42578125" style="4" customWidth="1"/>
    <col min="9870" max="9870" width="8.5703125" style="4" customWidth="1"/>
    <col min="9871" max="9899" width="0" style="4" hidden="1" customWidth="1"/>
    <col min="9900" max="9900" width="14.42578125" style="4" customWidth="1"/>
    <col min="9901" max="10111" width="7.85546875" style="4"/>
    <col min="10112" max="10112" width="10.5703125" style="4" customWidth="1"/>
    <col min="10113" max="10113" width="11.7109375" style="4" customWidth="1"/>
    <col min="10114" max="10114" width="33.7109375" style="4" customWidth="1"/>
    <col min="10115" max="10115" width="13.85546875" style="4" customWidth="1"/>
    <col min="10116" max="10116" width="13.140625" style="4" customWidth="1"/>
    <col min="10117" max="10117" width="14.140625" style="4" customWidth="1"/>
    <col min="10118" max="10118" width="10.140625" style="4" customWidth="1"/>
    <col min="10119" max="10119" width="8.7109375" style="4" customWidth="1"/>
    <col min="10120" max="10120" width="12.7109375" style="4" customWidth="1"/>
    <col min="10121" max="10121" width="12.42578125" style="4" customWidth="1"/>
    <col min="10122" max="10123" width="11.140625" style="4" customWidth="1"/>
    <col min="10124" max="10124" width="11.42578125" style="4" customWidth="1"/>
    <col min="10125" max="10125" width="13.42578125" style="4" customWidth="1"/>
    <col min="10126" max="10126" width="8.5703125" style="4" customWidth="1"/>
    <col min="10127" max="10155" width="0" style="4" hidden="1" customWidth="1"/>
    <col min="10156" max="10156" width="14.42578125" style="4" customWidth="1"/>
    <col min="10157" max="10367" width="7.85546875" style="4"/>
    <col min="10368" max="10368" width="10.5703125" style="4" customWidth="1"/>
    <col min="10369" max="10369" width="11.7109375" style="4" customWidth="1"/>
    <col min="10370" max="10370" width="33.7109375" style="4" customWidth="1"/>
    <col min="10371" max="10371" width="13.85546875" style="4" customWidth="1"/>
    <col min="10372" max="10372" width="13.140625" style="4" customWidth="1"/>
    <col min="10373" max="10373" width="14.140625" style="4" customWidth="1"/>
    <col min="10374" max="10374" width="10.140625" style="4" customWidth="1"/>
    <col min="10375" max="10375" width="8.7109375" style="4" customWidth="1"/>
    <col min="10376" max="10376" width="12.7109375" style="4" customWidth="1"/>
    <col min="10377" max="10377" width="12.42578125" style="4" customWidth="1"/>
    <col min="10378" max="10379" width="11.140625" style="4" customWidth="1"/>
    <col min="10380" max="10380" width="11.42578125" style="4" customWidth="1"/>
    <col min="10381" max="10381" width="13.42578125" style="4" customWidth="1"/>
    <col min="10382" max="10382" width="8.5703125" style="4" customWidth="1"/>
    <col min="10383" max="10411" width="0" style="4" hidden="1" customWidth="1"/>
    <col min="10412" max="10412" width="14.42578125" style="4" customWidth="1"/>
    <col min="10413" max="10623" width="7.85546875" style="4"/>
    <col min="10624" max="10624" width="10.5703125" style="4" customWidth="1"/>
    <col min="10625" max="10625" width="11.7109375" style="4" customWidth="1"/>
    <col min="10626" max="10626" width="33.7109375" style="4" customWidth="1"/>
    <col min="10627" max="10627" width="13.85546875" style="4" customWidth="1"/>
    <col min="10628" max="10628" width="13.140625" style="4" customWidth="1"/>
    <col min="10629" max="10629" width="14.140625" style="4" customWidth="1"/>
    <col min="10630" max="10630" width="10.140625" style="4" customWidth="1"/>
    <col min="10631" max="10631" width="8.7109375" style="4" customWidth="1"/>
    <col min="10632" max="10632" width="12.7109375" style="4" customWidth="1"/>
    <col min="10633" max="10633" width="12.42578125" style="4" customWidth="1"/>
    <col min="10634" max="10635" width="11.140625" style="4" customWidth="1"/>
    <col min="10636" max="10636" width="11.42578125" style="4" customWidth="1"/>
    <col min="10637" max="10637" width="13.42578125" style="4" customWidth="1"/>
    <col min="10638" max="10638" width="8.5703125" style="4" customWidth="1"/>
    <col min="10639" max="10667" width="0" style="4" hidden="1" customWidth="1"/>
    <col min="10668" max="10668" width="14.42578125" style="4" customWidth="1"/>
    <col min="10669" max="10879" width="7.85546875" style="4"/>
    <col min="10880" max="10880" width="10.5703125" style="4" customWidth="1"/>
    <col min="10881" max="10881" width="11.7109375" style="4" customWidth="1"/>
    <col min="10882" max="10882" width="33.7109375" style="4" customWidth="1"/>
    <col min="10883" max="10883" width="13.85546875" style="4" customWidth="1"/>
    <col min="10884" max="10884" width="13.140625" style="4" customWidth="1"/>
    <col min="10885" max="10885" width="14.140625" style="4" customWidth="1"/>
    <col min="10886" max="10886" width="10.140625" style="4" customWidth="1"/>
    <col min="10887" max="10887" width="8.7109375" style="4" customWidth="1"/>
    <col min="10888" max="10888" width="12.7109375" style="4" customWidth="1"/>
    <col min="10889" max="10889" width="12.42578125" style="4" customWidth="1"/>
    <col min="10890" max="10891" width="11.140625" style="4" customWidth="1"/>
    <col min="10892" max="10892" width="11.42578125" style="4" customWidth="1"/>
    <col min="10893" max="10893" width="13.42578125" style="4" customWidth="1"/>
    <col min="10894" max="10894" width="8.5703125" style="4" customWidth="1"/>
    <col min="10895" max="10923" width="0" style="4" hidden="1" customWidth="1"/>
    <col min="10924" max="10924" width="14.42578125" style="4" customWidth="1"/>
    <col min="10925" max="11135" width="7.85546875" style="4"/>
    <col min="11136" max="11136" width="10.5703125" style="4" customWidth="1"/>
    <col min="11137" max="11137" width="11.7109375" style="4" customWidth="1"/>
    <col min="11138" max="11138" width="33.7109375" style="4" customWidth="1"/>
    <col min="11139" max="11139" width="13.85546875" style="4" customWidth="1"/>
    <col min="11140" max="11140" width="13.140625" style="4" customWidth="1"/>
    <col min="11141" max="11141" width="14.140625" style="4" customWidth="1"/>
    <col min="11142" max="11142" width="10.140625" style="4" customWidth="1"/>
    <col min="11143" max="11143" width="8.7109375" style="4" customWidth="1"/>
    <col min="11144" max="11144" width="12.7109375" style="4" customWidth="1"/>
    <col min="11145" max="11145" width="12.42578125" style="4" customWidth="1"/>
    <col min="11146" max="11147" width="11.140625" style="4" customWidth="1"/>
    <col min="11148" max="11148" width="11.42578125" style="4" customWidth="1"/>
    <col min="11149" max="11149" width="13.42578125" style="4" customWidth="1"/>
    <col min="11150" max="11150" width="8.5703125" style="4" customWidth="1"/>
    <col min="11151" max="11179" width="0" style="4" hidden="1" customWidth="1"/>
    <col min="11180" max="11180" width="14.42578125" style="4" customWidth="1"/>
    <col min="11181" max="11391" width="7.85546875" style="4"/>
    <col min="11392" max="11392" width="10.5703125" style="4" customWidth="1"/>
    <col min="11393" max="11393" width="11.7109375" style="4" customWidth="1"/>
    <col min="11394" max="11394" width="33.7109375" style="4" customWidth="1"/>
    <col min="11395" max="11395" width="13.85546875" style="4" customWidth="1"/>
    <col min="11396" max="11396" width="13.140625" style="4" customWidth="1"/>
    <col min="11397" max="11397" width="14.140625" style="4" customWidth="1"/>
    <col min="11398" max="11398" width="10.140625" style="4" customWidth="1"/>
    <col min="11399" max="11399" width="8.7109375" style="4" customWidth="1"/>
    <col min="11400" max="11400" width="12.7109375" style="4" customWidth="1"/>
    <col min="11401" max="11401" width="12.42578125" style="4" customWidth="1"/>
    <col min="11402" max="11403" width="11.140625" style="4" customWidth="1"/>
    <col min="11404" max="11404" width="11.42578125" style="4" customWidth="1"/>
    <col min="11405" max="11405" width="13.42578125" style="4" customWidth="1"/>
    <col min="11406" max="11406" width="8.5703125" style="4" customWidth="1"/>
    <col min="11407" max="11435" width="0" style="4" hidden="1" customWidth="1"/>
    <col min="11436" max="11436" width="14.42578125" style="4" customWidth="1"/>
    <col min="11437" max="11647" width="7.85546875" style="4"/>
    <col min="11648" max="11648" width="10.5703125" style="4" customWidth="1"/>
    <col min="11649" max="11649" width="11.7109375" style="4" customWidth="1"/>
    <col min="11650" max="11650" width="33.7109375" style="4" customWidth="1"/>
    <col min="11651" max="11651" width="13.85546875" style="4" customWidth="1"/>
    <col min="11652" max="11652" width="13.140625" style="4" customWidth="1"/>
    <col min="11653" max="11653" width="14.140625" style="4" customWidth="1"/>
    <col min="11654" max="11654" width="10.140625" style="4" customWidth="1"/>
    <col min="11655" max="11655" width="8.7109375" style="4" customWidth="1"/>
    <col min="11656" max="11656" width="12.7109375" style="4" customWidth="1"/>
    <col min="11657" max="11657" width="12.42578125" style="4" customWidth="1"/>
    <col min="11658" max="11659" width="11.140625" style="4" customWidth="1"/>
    <col min="11660" max="11660" width="11.42578125" style="4" customWidth="1"/>
    <col min="11661" max="11661" width="13.42578125" style="4" customWidth="1"/>
    <col min="11662" max="11662" width="8.5703125" style="4" customWidth="1"/>
    <col min="11663" max="11691" width="0" style="4" hidden="1" customWidth="1"/>
    <col min="11692" max="11692" width="14.42578125" style="4" customWidth="1"/>
    <col min="11693" max="11903" width="7.85546875" style="4"/>
    <col min="11904" max="11904" width="10.5703125" style="4" customWidth="1"/>
    <col min="11905" max="11905" width="11.7109375" style="4" customWidth="1"/>
    <col min="11906" max="11906" width="33.7109375" style="4" customWidth="1"/>
    <col min="11907" max="11907" width="13.85546875" style="4" customWidth="1"/>
    <col min="11908" max="11908" width="13.140625" style="4" customWidth="1"/>
    <col min="11909" max="11909" width="14.140625" style="4" customWidth="1"/>
    <col min="11910" max="11910" width="10.140625" style="4" customWidth="1"/>
    <col min="11911" max="11911" width="8.7109375" style="4" customWidth="1"/>
    <col min="11912" max="11912" width="12.7109375" style="4" customWidth="1"/>
    <col min="11913" max="11913" width="12.42578125" style="4" customWidth="1"/>
    <col min="11914" max="11915" width="11.140625" style="4" customWidth="1"/>
    <col min="11916" max="11916" width="11.42578125" style="4" customWidth="1"/>
    <col min="11917" max="11917" width="13.42578125" style="4" customWidth="1"/>
    <col min="11918" max="11918" width="8.5703125" style="4" customWidth="1"/>
    <col min="11919" max="11947" width="0" style="4" hidden="1" customWidth="1"/>
    <col min="11948" max="11948" width="14.42578125" style="4" customWidth="1"/>
    <col min="11949" max="12159" width="7.85546875" style="4"/>
    <col min="12160" max="12160" width="10.5703125" style="4" customWidth="1"/>
    <col min="12161" max="12161" width="11.7109375" style="4" customWidth="1"/>
    <col min="12162" max="12162" width="33.7109375" style="4" customWidth="1"/>
    <col min="12163" max="12163" width="13.85546875" style="4" customWidth="1"/>
    <col min="12164" max="12164" width="13.140625" style="4" customWidth="1"/>
    <col min="12165" max="12165" width="14.140625" style="4" customWidth="1"/>
    <col min="12166" max="12166" width="10.140625" style="4" customWidth="1"/>
    <col min="12167" max="12167" width="8.7109375" style="4" customWidth="1"/>
    <col min="12168" max="12168" width="12.7109375" style="4" customWidth="1"/>
    <col min="12169" max="12169" width="12.42578125" style="4" customWidth="1"/>
    <col min="12170" max="12171" width="11.140625" style="4" customWidth="1"/>
    <col min="12172" max="12172" width="11.42578125" style="4" customWidth="1"/>
    <col min="12173" max="12173" width="13.42578125" style="4" customWidth="1"/>
    <col min="12174" max="12174" width="8.5703125" style="4" customWidth="1"/>
    <col min="12175" max="12203" width="0" style="4" hidden="1" customWidth="1"/>
    <col min="12204" max="12204" width="14.42578125" style="4" customWidth="1"/>
    <col min="12205" max="12415" width="7.85546875" style="4"/>
    <col min="12416" max="12416" width="10.5703125" style="4" customWidth="1"/>
    <col min="12417" max="12417" width="11.7109375" style="4" customWidth="1"/>
    <col min="12418" max="12418" width="33.7109375" style="4" customWidth="1"/>
    <col min="12419" max="12419" width="13.85546875" style="4" customWidth="1"/>
    <col min="12420" max="12420" width="13.140625" style="4" customWidth="1"/>
    <col min="12421" max="12421" width="14.140625" style="4" customWidth="1"/>
    <col min="12422" max="12422" width="10.140625" style="4" customWidth="1"/>
    <col min="12423" max="12423" width="8.7109375" style="4" customWidth="1"/>
    <col min="12424" max="12424" width="12.7109375" style="4" customWidth="1"/>
    <col min="12425" max="12425" width="12.42578125" style="4" customWidth="1"/>
    <col min="12426" max="12427" width="11.140625" style="4" customWidth="1"/>
    <col min="12428" max="12428" width="11.42578125" style="4" customWidth="1"/>
    <col min="12429" max="12429" width="13.42578125" style="4" customWidth="1"/>
    <col min="12430" max="12430" width="8.5703125" style="4" customWidth="1"/>
    <col min="12431" max="12459" width="0" style="4" hidden="1" customWidth="1"/>
    <col min="12460" max="12460" width="14.42578125" style="4" customWidth="1"/>
    <col min="12461" max="12671" width="7.85546875" style="4"/>
    <col min="12672" max="12672" width="10.5703125" style="4" customWidth="1"/>
    <col min="12673" max="12673" width="11.7109375" style="4" customWidth="1"/>
    <col min="12674" max="12674" width="33.7109375" style="4" customWidth="1"/>
    <col min="12675" max="12675" width="13.85546875" style="4" customWidth="1"/>
    <col min="12676" max="12676" width="13.140625" style="4" customWidth="1"/>
    <col min="12677" max="12677" width="14.140625" style="4" customWidth="1"/>
    <col min="12678" max="12678" width="10.140625" style="4" customWidth="1"/>
    <col min="12679" max="12679" width="8.7109375" style="4" customWidth="1"/>
    <col min="12680" max="12680" width="12.7109375" style="4" customWidth="1"/>
    <col min="12681" max="12681" width="12.42578125" style="4" customWidth="1"/>
    <col min="12682" max="12683" width="11.140625" style="4" customWidth="1"/>
    <col min="12684" max="12684" width="11.42578125" style="4" customWidth="1"/>
    <col min="12685" max="12685" width="13.42578125" style="4" customWidth="1"/>
    <col min="12686" max="12686" width="8.5703125" style="4" customWidth="1"/>
    <col min="12687" max="12715" width="0" style="4" hidden="1" customWidth="1"/>
    <col min="12716" max="12716" width="14.42578125" style="4" customWidth="1"/>
    <col min="12717" max="12927" width="7.85546875" style="4"/>
    <col min="12928" max="12928" width="10.5703125" style="4" customWidth="1"/>
    <col min="12929" max="12929" width="11.7109375" style="4" customWidth="1"/>
    <col min="12930" max="12930" width="33.7109375" style="4" customWidth="1"/>
    <col min="12931" max="12931" width="13.85546875" style="4" customWidth="1"/>
    <col min="12932" max="12932" width="13.140625" style="4" customWidth="1"/>
    <col min="12933" max="12933" width="14.140625" style="4" customWidth="1"/>
    <col min="12934" max="12934" width="10.140625" style="4" customWidth="1"/>
    <col min="12935" max="12935" width="8.7109375" style="4" customWidth="1"/>
    <col min="12936" max="12936" width="12.7109375" style="4" customWidth="1"/>
    <col min="12937" max="12937" width="12.42578125" style="4" customWidth="1"/>
    <col min="12938" max="12939" width="11.140625" style="4" customWidth="1"/>
    <col min="12940" max="12940" width="11.42578125" style="4" customWidth="1"/>
    <col min="12941" max="12941" width="13.42578125" style="4" customWidth="1"/>
    <col min="12942" max="12942" width="8.5703125" style="4" customWidth="1"/>
    <col min="12943" max="12971" width="0" style="4" hidden="1" customWidth="1"/>
    <col min="12972" max="12972" width="14.42578125" style="4" customWidth="1"/>
    <col min="12973" max="13183" width="7.85546875" style="4"/>
    <col min="13184" max="13184" width="10.5703125" style="4" customWidth="1"/>
    <col min="13185" max="13185" width="11.7109375" style="4" customWidth="1"/>
    <col min="13186" max="13186" width="33.7109375" style="4" customWidth="1"/>
    <col min="13187" max="13187" width="13.85546875" style="4" customWidth="1"/>
    <col min="13188" max="13188" width="13.140625" style="4" customWidth="1"/>
    <col min="13189" max="13189" width="14.140625" style="4" customWidth="1"/>
    <col min="13190" max="13190" width="10.140625" style="4" customWidth="1"/>
    <col min="13191" max="13191" width="8.7109375" style="4" customWidth="1"/>
    <col min="13192" max="13192" width="12.7109375" style="4" customWidth="1"/>
    <col min="13193" max="13193" width="12.42578125" style="4" customWidth="1"/>
    <col min="13194" max="13195" width="11.140625" style="4" customWidth="1"/>
    <col min="13196" max="13196" width="11.42578125" style="4" customWidth="1"/>
    <col min="13197" max="13197" width="13.42578125" style="4" customWidth="1"/>
    <col min="13198" max="13198" width="8.5703125" style="4" customWidth="1"/>
    <col min="13199" max="13227" width="0" style="4" hidden="1" customWidth="1"/>
    <col min="13228" max="13228" width="14.42578125" style="4" customWidth="1"/>
    <col min="13229" max="13439" width="7.85546875" style="4"/>
    <col min="13440" max="13440" width="10.5703125" style="4" customWidth="1"/>
    <col min="13441" max="13441" width="11.7109375" style="4" customWidth="1"/>
    <col min="13442" max="13442" width="33.7109375" style="4" customWidth="1"/>
    <col min="13443" max="13443" width="13.85546875" style="4" customWidth="1"/>
    <col min="13444" max="13444" width="13.140625" style="4" customWidth="1"/>
    <col min="13445" max="13445" width="14.140625" style="4" customWidth="1"/>
    <col min="13446" max="13446" width="10.140625" style="4" customWidth="1"/>
    <col min="13447" max="13447" width="8.7109375" style="4" customWidth="1"/>
    <col min="13448" max="13448" width="12.7109375" style="4" customWidth="1"/>
    <col min="13449" max="13449" width="12.42578125" style="4" customWidth="1"/>
    <col min="13450" max="13451" width="11.140625" style="4" customWidth="1"/>
    <col min="13452" max="13452" width="11.42578125" style="4" customWidth="1"/>
    <col min="13453" max="13453" width="13.42578125" style="4" customWidth="1"/>
    <col min="13454" max="13454" width="8.5703125" style="4" customWidth="1"/>
    <col min="13455" max="13483" width="0" style="4" hidden="1" customWidth="1"/>
    <col min="13484" max="13484" width="14.42578125" style="4" customWidth="1"/>
    <col min="13485" max="13695" width="7.85546875" style="4"/>
    <col min="13696" max="13696" width="10.5703125" style="4" customWidth="1"/>
    <col min="13697" max="13697" width="11.7109375" style="4" customWidth="1"/>
    <col min="13698" max="13698" width="33.7109375" style="4" customWidth="1"/>
    <col min="13699" max="13699" width="13.85546875" style="4" customWidth="1"/>
    <col min="13700" max="13700" width="13.140625" style="4" customWidth="1"/>
    <col min="13701" max="13701" width="14.140625" style="4" customWidth="1"/>
    <col min="13702" max="13702" width="10.140625" style="4" customWidth="1"/>
    <col min="13703" max="13703" width="8.7109375" style="4" customWidth="1"/>
    <col min="13704" max="13704" width="12.7109375" style="4" customWidth="1"/>
    <col min="13705" max="13705" width="12.42578125" style="4" customWidth="1"/>
    <col min="13706" max="13707" width="11.140625" style="4" customWidth="1"/>
    <col min="13708" max="13708" width="11.42578125" style="4" customWidth="1"/>
    <col min="13709" max="13709" width="13.42578125" style="4" customWidth="1"/>
    <col min="13710" max="13710" width="8.5703125" style="4" customWidth="1"/>
    <col min="13711" max="13739" width="0" style="4" hidden="1" customWidth="1"/>
    <col min="13740" max="13740" width="14.42578125" style="4" customWidth="1"/>
    <col min="13741" max="13951" width="7.85546875" style="4"/>
    <col min="13952" max="13952" width="10.5703125" style="4" customWidth="1"/>
    <col min="13953" max="13953" width="11.7109375" style="4" customWidth="1"/>
    <col min="13954" max="13954" width="33.7109375" style="4" customWidth="1"/>
    <col min="13955" max="13955" width="13.85546875" style="4" customWidth="1"/>
    <col min="13956" max="13956" width="13.140625" style="4" customWidth="1"/>
    <col min="13957" max="13957" width="14.140625" style="4" customWidth="1"/>
    <col min="13958" max="13958" width="10.140625" style="4" customWidth="1"/>
    <col min="13959" max="13959" width="8.7109375" style="4" customWidth="1"/>
    <col min="13960" max="13960" width="12.7109375" style="4" customWidth="1"/>
    <col min="13961" max="13961" width="12.42578125" style="4" customWidth="1"/>
    <col min="13962" max="13963" width="11.140625" style="4" customWidth="1"/>
    <col min="13964" max="13964" width="11.42578125" style="4" customWidth="1"/>
    <col min="13965" max="13965" width="13.42578125" style="4" customWidth="1"/>
    <col min="13966" max="13966" width="8.5703125" style="4" customWidth="1"/>
    <col min="13967" max="13995" width="0" style="4" hidden="1" customWidth="1"/>
    <col min="13996" max="13996" width="14.42578125" style="4" customWidth="1"/>
    <col min="13997" max="14207" width="7.85546875" style="4"/>
    <col min="14208" max="14208" width="10.5703125" style="4" customWidth="1"/>
    <col min="14209" max="14209" width="11.7109375" style="4" customWidth="1"/>
    <col min="14210" max="14210" width="33.7109375" style="4" customWidth="1"/>
    <col min="14211" max="14211" width="13.85546875" style="4" customWidth="1"/>
    <col min="14212" max="14212" width="13.140625" style="4" customWidth="1"/>
    <col min="14213" max="14213" width="14.140625" style="4" customWidth="1"/>
    <col min="14214" max="14214" width="10.140625" style="4" customWidth="1"/>
    <col min="14215" max="14215" width="8.7109375" style="4" customWidth="1"/>
    <col min="14216" max="14216" width="12.7109375" style="4" customWidth="1"/>
    <col min="14217" max="14217" width="12.42578125" style="4" customWidth="1"/>
    <col min="14218" max="14219" width="11.140625" style="4" customWidth="1"/>
    <col min="14220" max="14220" width="11.42578125" style="4" customWidth="1"/>
    <col min="14221" max="14221" width="13.42578125" style="4" customWidth="1"/>
    <col min="14222" max="14222" width="8.5703125" style="4" customWidth="1"/>
    <col min="14223" max="14251" width="0" style="4" hidden="1" customWidth="1"/>
    <col min="14252" max="14252" width="14.42578125" style="4" customWidth="1"/>
    <col min="14253" max="14463" width="7.85546875" style="4"/>
    <col min="14464" max="14464" width="10.5703125" style="4" customWidth="1"/>
    <col min="14465" max="14465" width="11.7109375" style="4" customWidth="1"/>
    <col min="14466" max="14466" width="33.7109375" style="4" customWidth="1"/>
    <col min="14467" max="14467" width="13.85546875" style="4" customWidth="1"/>
    <col min="14468" max="14468" width="13.140625" style="4" customWidth="1"/>
    <col min="14469" max="14469" width="14.140625" style="4" customWidth="1"/>
    <col min="14470" max="14470" width="10.140625" style="4" customWidth="1"/>
    <col min="14471" max="14471" width="8.7109375" style="4" customWidth="1"/>
    <col min="14472" max="14472" width="12.7109375" style="4" customWidth="1"/>
    <col min="14473" max="14473" width="12.42578125" style="4" customWidth="1"/>
    <col min="14474" max="14475" width="11.140625" style="4" customWidth="1"/>
    <col min="14476" max="14476" width="11.42578125" style="4" customWidth="1"/>
    <col min="14477" max="14477" width="13.42578125" style="4" customWidth="1"/>
    <col min="14478" max="14478" width="8.5703125" style="4" customWidth="1"/>
    <col min="14479" max="14507" width="0" style="4" hidden="1" customWidth="1"/>
    <col min="14508" max="14508" width="14.42578125" style="4" customWidth="1"/>
    <col min="14509" max="14719" width="7.85546875" style="4"/>
    <col min="14720" max="14720" width="10.5703125" style="4" customWidth="1"/>
    <col min="14721" max="14721" width="11.7109375" style="4" customWidth="1"/>
    <col min="14722" max="14722" width="33.7109375" style="4" customWidth="1"/>
    <col min="14723" max="14723" width="13.85546875" style="4" customWidth="1"/>
    <col min="14724" max="14724" width="13.140625" style="4" customWidth="1"/>
    <col min="14725" max="14725" width="14.140625" style="4" customWidth="1"/>
    <col min="14726" max="14726" width="10.140625" style="4" customWidth="1"/>
    <col min="14727" max="14727" width="8.7109375" style="4" customWidth="1"/>
    <col min="14728" max="14728" width="12.7109375" style="4" customWidth="1"/>
    <col min="14729" max="14729" width="12.42578125" style="4" customWidth="1"/>
    <col min="14730" max="14731" width="11.140625" style="4" customWidth="1"/>
    <col min="14732" max="14732" width="11.42578125" style="4" customWidth="1"/>
    <col min="14733" max="14733" width="13.42578125" style="4" customWidth="1"/>
    <col min="14734" max="14734" width="8.5703125" style="4" customWidth="1"/>
    <col min="14735" max="14763" width="0" style="4" hidden="1" customWidth="1"/>
    <col min="14764" max="14764" width="14.42578125" style="4" customWidth="1"/>
    <col min="14765" max="14975" width="7.85546875" style="4"/>
    <col min="14976" max="14976" width="10.5703125" style="4" customWidth="1"/>
    <col min="14977" max="14977" width="11.7109375" style="4" customWidth="1"/>
    <col min="14978" max="14978" width="33.7109375" style="4" customWidth="1"/>
    <col min="14979" max="14979" width="13.85546875" style="4" customWidth="1"/>
    <col min="14980" max="14980" width="13.140625" style="4" customWidth="1"/>
    <col min="14981" max="14981" width="14.140625" style="4" customWidth="1"/>
    <col min="14982" max="14982" width="10.140625" style="4" customWidth="1"/>
    <col min="14983" max="14983" width="8.7109375" style="4" customWidth="1"/>
    <col min="14984" max="14984" width="12.7109375" style="4" customWidth="1"/>
    <col min="14985" max="14985" width="12.42578125" style="4" customWidth="1"/>
    <col min="14986" max="14987" width="11.140625" style="4" customWidth="1"/>
    <col min="14988" max="14988" width="11.42578125" style="4" customWidth="1"/>
    <col min="14989" max="14989" width="13.42578125" style="4" customWidth="1"/>
    <col min="14990" max="14990" width="8.5703125" style="4" customWidth="1"/>
    <col min="14991" max="15019" width="0" style="4" hidden="1" customWidth="1"/>
    <col min="15020" max="15020" width="14.42578125" style="4" customWidth="1"/>
    <col min="15021" max="15231" width="7.85546875" style="4"/>
    <col min="15232" max="15232" width="10.5703125" style="4" customWidth="1"/>
    <col min="15233" max="15233" width="11.7109375" style="4" customWidth="1"/>
    <col min="15234" max="15234" width="33.7109375" style="4" customWidth="1"/>
    <col min="15235" max="15235" width="13.85546875" style="4" customWidth="1"/>
    <col min="15236" max="15236" width="13.140625" style="4" customWidth="1"/>
    <col min="15237" max="15237" width="14.140625" style="4" customWidth="1"/>
    <col min="15238" max="15238" width="10.140625" style="4" customWidth="1"/>
    <col min="15239" max="15239" width="8.7109375" style="4" customWidth="1"/>
    <col min="15240" max="15240" width="12.7109375" style="4" customWidth="1"/>
    <col min="15241" max="15241" width="12.42578125" style="4" customWidth="1"/>
    <col min="15242" max="15243" width="11.140625" style="4" customWidth="1"/>
    <col min="15244" max="15244" width="11.42578125" style="4" customWidth="1"/>
    <col min="15245" max="15245" width="13.42578125" style="4" customWidth="1"/>
    <col min="15246" max="15246" width="8.5703125" style="4" customWidth="1"/>
    <col min="15247" max="15275" width="0" style="4" hidden="1" customWidth="1"/>
    <col min="15276" max="15276" width="14.42578125" style="4" customWidth="1"/>
    <col min="15277" max="15487" width="7.85546875" style="4"/>
    <col min="15488" max="15488" width="10.5703125" style="4" customWidth="1"/>
    <col min="15489" max="15489" width="11.7109375" style="4" customWidth="1"/>
    <col min="15490" max="15490" width="33.7109375" style="4" customWidth="1"/>
    <col min="15491" max="15491" width="13.85546875" style="4" customWidth="1"/>
    <col min="15492" max="15492" width="13.140625" style="4" customWidth="1"/>
    <col min="15493" max="15493" width="14.140625" style="4" customWidth="1"/>
    <col min="15494" max="15494" width="10.140625" style="4" customWidth="1"/>
    <col min="15495" max="15495" width="8.7109375" style="4" customWidth="1"/>
    <col min="15496" max="15496" width="12.7109375" style="4" customWidth="1"/>
    <col min="15497" max="15497" width="12.42578125" style="4" customWidth="1"/>
    <col min="15498" max="15499" width="11.140625" style="4" customWidth="1"/>
    <col min="15500" max="15500" width="11.42578125" style="4" customWidth="1"/>
    <col min="15501" max="15501" width="13.42578125" style="4" customWidth="1"/>
    <col min="15502" max="15502" width="8.5703125" style="4" customWidth="1"/>
    <col min="15503" max="15531" width="0" style="4" hidden="1" customWidth="1"/>
    <col min="15532" max="15532" width="14.42578125" style="4" customWidth="1"/>
    <col min="15533" max="15743" width="7.85546875" style="4"/>
    <col min="15744" max="15744" width="10.5703125" style="4" customWidth="1"/>
    <col min="15745" max="15745" width="11.7109375" style="4" customWidth="1"/>
    <col min="15746" max="15746" width="33.7109375" style="4" customWidth="1"/>
    <col min="15747" max="15747" width="13.85546875" style="4" customWidth="1"/>
    <col min="15748" max="15748" width="13.140625" style="4" customWidth="1"/>
    <col min="15749" max="15749" width="14.140625" style="4" customWidth="1"/>
    <col min="15750" max="15750" width="10.140625" style="4" customWidth="1"/>
    <col min="15751" max="15751" width="8.7109375" style="4" customWidth="1"/>
    <col min="15752" max="15752" width="12.7109375" style="4" customWidth="1"/>
    <col min="15753" max="15753" width="12.42578125" style="4" customWidth="1"/>
    <col min="15754" max="15755" width="11.140625" style="4" customWidth="1"/>
    <col min="15756" max="15756" width="11.42578125" style="4" customWidth="1"/>
    <col min="15757" max="15757" width="13.42578125" style="4" customWidth="1"/>
    <col min="15758" max="15758" width="8.5703125" style="4" customWidth="1"/>
    <col min="15759" max="15787" width="0" style="4" hidden="1" customWidth="1"/>
    <col min="15788" max="15788" width="14.42578125" style="4" customWidth="1"/>
    <col min="15789" max="15999" width="7.85546875" style="4"/>
    <col min="16000" max="16000" width="10.5703125" style="4" customWidth="1"/>
    <col min="16001" max="16001" width="11.7109375" style="4" customWidth="1"/>
    <col min="16002" max="16002" width="33.7109375" style="4" customWidth="1"/>
    <col min="16003" max="16003" width="13.85546875" style="4" customWidth="1"/>
    <col min="16004" max="16004" width="13.140625" style="4" customWidth="1"/>
    <col min="16005" max="16005" width="14.140625" style="4" customWidth="1"/>
    <col min="16006" max="16006" width="10.140625" style="4" customWidth="1"/>
    <col min="16007" max="16007" width="8.7109375" style="4" customWidth="1"/>
    <col min="16008" max="16008" width="12.7109375" style="4" customWidth="1"/>
    <col min="16009" max="16009" width="12.42578125" style="4" customWidth="1"/>
    <col min="16010" max="16011" width="11.140625" style="4" customWidth="1"/>
    <col min="16012" max="16012" width="11.42578125" style="4" customWidth="1"/>
    <col min="16013" max="16013" width="13.42578125" style="4" customWidth="1"/>
    <col min="16014" max="16014" width="8.5703125" style="4" customWidth="1"/>
    <col min="16015" max="16043" width="0" style="4" hidden="1" customWidth="1"/>
    <col min="16044" max="16044" width="14.42578125" style="4" customWidth="1"/>
    <col min="16045" max="16384" width="7.85546875" style="4"/>
  </cols>
  <sheetData>
    <row r="1" spans="1:17" ht="25.5" customHeight="1" x14ac:dyDescent="0.25">
      <c r="I1" s="60" t="s">
        <v>0</v>
      </c>
      <c r="J1" s="60"/>
      <c r="K1" s="60"/>
      <c r="L1" s="60"/>
      <c r="M1" s="60"/>
      <c r="N1" s="60"/>
    </row>
    <row r="2" spans="1:17" ht="25.5" customHeight="1" x14ac:dyDescent="0.25">
      <c r="E2" s="5"/>
      <c r="F2" s="6"/>
      <c r="I2" s="60"/>
      <c r="J2" s="60"/>
      <c r="K2" s="60"/>
      <c r="L2" s="60"/>
      <c r="M2" s="60"/>
      <c r="N2" s="60"/>
    </row>
    <row r="3" spans="1:17" ht="123" customHeight="1" x14ac:dyDescent="0.25">
      <c r="A3" s="61" t="s">
        <v>804</v>
      </c>
      <c r="B3" s="61"/>
      <c r="C3" s="61"/>
      <c r="D3" s="61"/>
      <c r="E3" s="61"/>
      <c r="F3" s="61"/>
      <c r="G3" s="61"/>
      <c r="H3" s="61"/>
      <c r="I3" s="61"/>
      <c r="J3" s="61"/>
      <c r="K3" s="61"/>
      <c r="L3" s="61"/>
      <c r="M3" s="61"/>
      <c r="N3" s="61"/>
    </row>
    <row r="4" spans="1:17" ht="15.75" thickBot="1" x14ac:dyDescent="0.3">
      <c r="E4" s="7"/>
      <c r="N4" s="10" t="s">
        <v>1</v>
      </c>
    </row>
    <row r="5" spans="1:17" s="11" customFormat="1" ht="15.75" x14ac:dyDescent="0.25">
      <c r="A5" s="62" t="s">
        <v>2</v>
      </c>
      <c r="B5" s="65" t="s">
        <v>3</v>
      </c>
      <c r="C5" s="68" t="s">
        <v>4</v>
      </c>
      <c r="D5" s="68" t="s">
        <v>5</v>
      </c>
      <c r="E5" s="68"/>
      <c r="F5" s="68"/>
      <c r="G5" s="68"/>
      <c r="H5" s="68"/>
      <c r="I5" s="68" t="s">
        <v>6</v>
      </c>
      <c r="J5" s="68"/>
      <c r="K5" s="68"/>
      <c r="L5" s="68"/>
      <c r="M5" s="68"/>
      <c r="N5" s="71" t="s">
        <v>7</v>
      </c>
      <c r="P5" s="4"/>
      <c r="Q5" s="4"/>
    </row>
    <row r="6" spans="1:17" s="11" customFormat="1" x14ac:dyDescent="0.25">
      <c r="A6" s="63"/>
      <c r="B6" s="66"/>
      <c r="C6" s="69"/>
      <c r="D6" s="74" t="s">
        <v>8</v>
      </c>
      <c r="E6" s="66" t="s">
        <v>9</v>
      </c>
      <c r="F6" s="66" t="s">
        <v>10</v>
      </c>
      <c r="G6" s="66"/>
      <c r="H6" s="66" t="s">
        <v>11</v>
      </c>
      <c r="I6" s="74" t="s">
        <v>8</v>
      </c>
      <c r="J6" s="58" t="s">
        <v>9</v>
      </c>
      <c r="K6" s="66" t="s">
        <v>10</v>
      </c>
      <c r="L6" s="66"/>
      <c r="M6" s="58" t="s">
        <v>11</v>
      </c>
      <c r="N6" s="72"/>
      <c r="P6" s="4"/>
      <c r="Q6" s="4"/>
    </row>
    <row r="7" spans="1:17" s="11" customFormat="1" ht="55.5" customHeight="1" thickBot="1" x14ac:dyDescent="0.3">
      <c r="A7" s="64"/>
      <c r="B7" s="67"/>
      <c r="C7" s="70"/>
      <c r="D7" s="75"/>
      <c r="E7" s="67"/>
      <c r="F7" s="12" t="s">
        <v>12</v>
      </c>
      <c r="G7" s="12" t="s">
        <v>13</v>
      </c>
      <c r="H7" s="67"/>
      <c r="I7" s="75"/>
      <c r="J7" s="59"/>
      <c r="K7" s="12" t="s">
        <v>12</v>
      </c>
      <c r="L7" s="12" t="s">
        <v>13</v>
      </c>
      <c r="M7" s="59"/>
      <c r="N7" s="73"/>
    </row>
    <row r="8" spans="1:17" s="11" customFormat="1" ht="56.25" x14ac:dyDescent="0.25">
      <c r="A8" s="13" t="s">
        <v>14</v>
      </c>
      <c r="B8" s="14"/>
      <c r="C8" s="15" t="s">
        <v>15</v>
      </c>
      <c r="D8" s="16">
        <f t="shared" ref="D8:N8" si="0">D9+D10+D11+D12+D13+D14+D15+D16+D18+D46+D56+D67</f>
        <v>6327128.1000000006</v>
      </c>
      <c r="E8" s="16">
        <f t="shared" si="0"/>
        <v>6322128.1000000006</v>
      </c>
      <c r="F8" s="16">
        <f t="shared" si="0"/>
        <v>5130421.0000000009</v>
      </c>
      <c r="G8" s="16">
        <f t="shared" si="0"/>
        <v>39495.999999999993</v>
      </c>
      <c r="H8" s="16">
        <f t="shared" si="0"/>
        <v>5000</v>
      </c>
      <c r="I8" s="16">
        <f t="shared" si="0"/>
        <v>2000000</v>
      </c>
      <c r="J8" s="16">
        <f t="shared" si="0"/>
        <v>1314863.2</v>
      </c>
      <c r="K8" s="16">
        <f t="shared" si="0"/>
        <v>477031.6</v>
      </c>
      <c r="L8" s="16">
        <f t="shared" si="0"/>
        <v>208033.80000000005</v>
      </c>
      <c r="M8" s="16">
        <f t="shared" si="0"/>
        <v>685136.8</v>
      </c>
      <c r="N8" s="16">
        <f t="shared" si="0"/>
        <v>8327128.1000000015</v>
      </c>
    </row>
    <row r="9" spans="1:17" s="11" customFormat="1" ht="37.5" customHeight="1" x14ac:dyDescent="0.25">
      <c r="A9" s="17"/>
      <c r="B9" s="18" t="s">
        <v>16</v>
      </c>
      <c r="C9" s="15" t="s">
        <v>17</v>
      </c>
      <c r="D9" s="19">
        <f>E9+H9</f>
        <v>38682.199999999997</v>
      </c>
      <c r="E9" s="20">
        <v>33682.199999999997</v>
      </c>
      <c r="F9" s="16">
        <v>25962.9</v>
      </c>
      <c r="G9" s="16">
        <v>2007.4</v>
      </c>
      <c r="H9" s="16">
        <v>5000</v>
      </c>
      <c r="I9" s="16">
        <f>J9+M9</f>
        <v>270646.2</v>
      </c>
      <c r="J9" s="16">
        <v>57038.5</v>
      </c>
      <c r="K9" s="16"/>
      <c r="L9" s="16"/>
      <c r="M9" s="16">
        <v>213607.7</v>
      </c>
      <c r="N9" s="19">
        <f>D9+I9</f>
        <v>309328.40000000002</v>
      </c>
    </row>
    <row r="10" spans="1:17" s="11" customFormat="1" ht="37.5" customHeight="1" x14ac:dyDescent="0.25">
      <c r="A10" s="17"/>
      <c r="B10" s="18" t="s">
        <v>16</v>
      </c>
      <c r="C10" s="15" t="s">
        <v>18</v>
      </c>
      <c r="D10" s="19">
        <f t="shared" ref="D10:D16" si="1">E10+H10</f>
        <v>0</v>
      </c>
      <c r="E10" s="16"/>
      <c r="F10" s="16"/>
      <c r="G10" s="16"/>
      <c r="H10" s="16"/>
      <c r="I10" s="16">
        <f t="shared" ref="I10:I11" si="2">J10+M10</f>
        <v>2013.5</v>
      </c>
      <c r="J10" s="16">
        <v>2013.5</v>
      </c>
      <c r="K10" s="16"/>
      <c r="L10" s="16"/>
      <c r="M10" s="16"/>
      <c r="N10" s="19">
        <f t="shared" ref="N10:N12" si="3">D10+I10</f>
        <v>2013.5</v>
      </c>
    </row>
    <row r="11" spans="1:17" s="11" customFormat="1" ht="37.5" customHeight="1" x14ac:dyDescent="0.25">
      <c r="A11" s="17"/>
      <c r="B11" s="18" t="s">
        <v>16</v>
      </c>
      <c r="C11" s="15" t="s">
        <v>19</v>
      </c>
      <c r="D11" s="19">
        <f t="shared" si="1"/>
        <v>534236.10000000009</v>
      </c>
      <c r="E11" s="20">
        <f>1716922.5-1162686.4-20000</f>
        <v>534236.10000000009</v>
      </c>
      <c r="F11" s="16">
        <f>1330060.5-895046.3-16393.4</f>
        <v>418620.79999999993</v>
      </c>
      <c r="G11" s="16"/>
      <c r="H11" s="16"/>
      <c r="I11" s="16">
        <f t="shared" si="2"/>
        <v>468396.2</v>
      </c>
      <c r="J11" s="16">
        <f>428403.2+39993</f>
        <v>468396.2</v>
      </c>
      <c r="K11" s="16">
        <f>428403.2+32781.1</f>
        <v>461184.3</v>
      </c>
      <c r="L11" s="16"/>
      <c r="M11" s="16"/>
      <c r="N11" s="19">
        <f t="shared" si="3"/>
        <v>1002632.3</v>
      </c>
    </row>
    <row r="12" spans="1:17" s="11" customFormat="1" ht="37.5" customHeight="1" x14ac:dyDescent="0.25">
      <c r="A12" s="17"/>
      <c r="B12" s="18" t="s">
        <v>16</v>
      </c>
      <c r="C12" s="15" t="s">
        <v>20</v>
      </c>
      <c r="D12" s="19">
        <f t="shared" si="1"/>
        <v>50000</v>
      </c>
      <c r="E12" s="16">
        <v>50000</v>
      </c>
      <c r="F12" s="16">
        <v>40984</v>
      </c>
      <c r="G12" s="16"/>
      <c r="H12" s="16"/>
      <c r="I12" s="16"/>
      <c r="J12" s="16"/>
      <c r="K12" s="16"/>
      <c r="L12" s="16"/>
      <c r="M12" s="16"/>
      <c r="N12" s="19">
        <f t="shared" si="3"/>
        <v>50000</v>
      </c>
    </row>
    <row r="13" spans="1:17" s="11" customFormat="1" ht="37.5" customHeight="1" x14ac:dyDescent="0.25">
      <c r="A13" s="17"/>
      <c r="B13" s="18" t="s">
        <v>16</v>
      </c>
      <c r="C13" s="15" t="s">
        <v>21</v>
      </c>
      <c r="D13" s="19">
        <f t="shared" si="1"/>
        <v>93343.6</v>
      </c>
      <c r="E13" s="16">
        <v>93343.6</v>
      </c>
      <c r="F13" s="16">
        <v>75156.100000000006</v>
      </c>
      <c r="G13" s="16">
        <v>1653.2</v>
      </c>
      <c r="H13" s="16"/>
      <c r="I13" s="16">
        <f>J13+M13</f>
        <v>14550.8</v>
      </c>
      <c r="J13" s="16">
        <v>7429.3</v>
      </c>
      <c r="K13" s="16"/>
      <c r="L13" s="16"/>
      <c r="M13" s="16">
        <v>7121.5</v>
      </c>
      <c r="N13" s="19">
        <f>D13+I13</f>
        <v>107894.40000000001</v>
      </c>
    </row>
    <row r="14" spans="1:17" s="11" customFormat="1" ht="37.5" customHeight="1" x14ac:dyDescent="0.25">
      <c r="A14" s="17"/>
      <c r="B14" s="18" t="s">
        <v>16</v>
      </c>
      <c r="C14" s="15" t="s">
        <v>22</v>
      </c>
      <c r="D14" s="19">
        <f t="shared" si="1"/>
        <v>26874.6</v>
      </c>
      <c r="E14" s="16">
        <v>26874.6</v>
      </c>
      <c r="F14" s="16">
        <v>21329.4</v>
      </c>
      <c r="G14" s="16">
        <v>852.7</v>
      </c>
      <c r="H14" s="16"/>
      <c r="I14" s="16">
        <f t="shared" ref="I14:I16" si="4">J14+M14</f>
        <v>37853.4</v>
      </c>
      <c r="J14" s="16">
        <v>37204</v>
      </c>
      <c r="K14" s="16">
        <v>15847.3</v>
      </c>
      <c r="L14" s="16">
        <v>426.3</v>
      </c>
      <c r="M14" s="16">
        <v>649.4</v>
      </c>
      <c r="N14" s="19">
        <f t="shared" ref="N14:N16" si="5">D14+I14</f>
        <v>64728</v>
      </c>
    </row>
    <row r="15" spans="1:17" s="11" customFormat="1" ht="37.5" customHeight="1" x14ac:dyDescent="0.25">
      <c r="A15" s="17"/>
      <c r="B15" s="18" t="s">
        <v>16</v>
      </c>
      <c r="C15" s="15" t="s">
        <v>23</v>
      </c>
      <c r="D15" s="19">
        <f t="shared" si="1"/>
        <v>3696.1</v>
      </c>
      <c r="E15" s="16">
        <v>3696.1</v>
      </c>
      <c r="F15" s="16">
        <v>3007.2</v>
      </c>
      <c r="G15" s="16">
        <v>37.700000000000003</v>
      </c>
      <c r="H15" s="16"/>
      <c r="I15" s="16">
        <f t="shared" si="4"/>
        <v>429.2</v>
      </c>
      <c r="J15" s="16">
        <v>429.2</v>
      </c>
      <c r="K15" s="16"/>
      <c r="L15" s="16"/>
      <c r="M15" s="16"/>
      <c r="N15" s="19">
        <f t="shared" si="5"/>
        <v>4125.3</v>
      </c>
    </row>
    <row r="16" spans="1:17" ht="37.5" customHeight="1" x14ac:dyDescent="0.25">
      <c r="A16" s="21"/>
      <c r="B16" s="18" t="s">
        <v>16</v>
      </c>
      <c r="C16" s="22" t="s">
        <v>24</v>
      </c>
      <c r="D16" s="19">
        <f t="shared" si="1"/>
        <v>3696.1</v>
      </c>
      <c r="E16" s="16">
        <v>3696.1</v>
      </c>
      <c r="F16" s="16">
        <v>3007.2</v>
      </c>
      <c r="G16" s="16">
        <v>37.700000000000003</v>
      </c>
      <c r="H16" s="16"/>
      <c r="I16" s="16">
        <f t="shared" si="4"/>
        <v>429.2</v>
      </c>
      <c r="J16" s="16">
        <v>429.2</v>
      </c>
      <c r="K16" s="16"/>
      <c r="L16" s="16"/>
      <c r="M16" s="16"/>
      <c r="N16" s="19">
        <f t="shared" si="5"/>
        <v>4125.3</v>
      </c>
    </row>
    <row r="17" spans="1:17" ht="15.75" x14ac:dyDescent="0.25">
      <c r="B17" s="23"/>
      <c r="C17" s="24"/>
      <c r="D17" s="19"/>
      <c r="E17" s="16"/>
      <c r="F17" s="16"/>
      <c r="G17" s="16"/>
      <c r="H17" s="16"/>
      <c r="I17" s="16"/>
      <c r="J17" s="16"/>
      <c r="K17" s="16"/>
      <c r="L17" s="16"/>
      <c r="M17" s="16"/>
      <c r="N17" s="19"/>
    </row>
    <row r="18" spans="1:17" s="28" customFormat="1" ht="19.5" x14ac:dyDescent="0.25">
      <c r="A18" s="25"/>
      <c r="B18" s="25"/>
      <c r="C18" s="26" t="s">
        <v>25</v>
      </c>
      <c r="D18" s="27">
        <f>SUM(D20:D44)</f>
        <v>806041.10000000009</v>
      </c>
      <c r="E18" s="27">
        <f t="shared" ref="E18:N18" si="6">SUM(E20:E44)</f>
        <v>806041.10000000009</v>
      </c>
      <c r="F18" s="27">
        <f t="shared" si="6"/>
        <v>648771.30000000005</v>
      </c>
      <c r="G18" s="27">
        <f t="shared" si="6"/>
        <v>4461.7</v>
      </c>
      <c r="H18" s="27">
        <f t="shared" si="6"/>
        <v>0</v>
      </c>
      <c r="I18" s="27">
        <f t="shared" si="6"/>
        <v>147633.70000000001</v>
      </c>
      <c r="J18" s="27">
        <f t="shared" si="6"/>
        <v>107687.00000000001</v>
      </c>
      <c r="K18" s="27">
        <f t="shared" si="6"/>
        <v>0</v>
      </c>
      <c r="L18" s="27">
        <f t="shared" si="6"/>
        <v>33915.700000000004</v>
      </c>
      <c r="M18" s="27">
        <f t="shared" si="6"/>
        <v>39946.699999999997</v>
      </c>
      <c r="N18" s="27">
        <f t="shared" si="6"/>
        <v>953674.80000000028</v>
      </c>
      <c r="O18" s="57"/>
      <c r="P18" s="57"/>
      <c r="Q18" s="57"/>
    </row>
    <row r="19" spans="1:17" s="28" customFormat="1" ht="15.75" x14ac:dyDescent="0.25">
      <c r="A19" s="25"/>
      <c r="B19" s="25"/>
      <c r="C19" s="29"/>
      <c r="D19" s="19"/>
      <c r="E19" s="19"/>
      <c r="F19" s="19"/>
      <c r="G19" s="19"/>
      <c r="H19" s="19"/>
      <c r="I19" s="19"/>
      <c r="J19" s="19"/>
      <c r="K19" s="19"/>
      <c r="L19" s="19"/>
      <c r="M19" s="19"/>
      <c r="N19" s="19"/>
    </row>
    <row r="20" spans="1:17" s="28" customFormat="1" ht="15.75" x14ac:dyDescent="0.25">
      <c r="A20" s="25"/>
      <c r="B20" s="25" t="s">
        <v>16</v>
      </c>
      <c r="C20" s="30" t="s">
        <v>26</v>
      </c>
      <c r="D20" s="19">
        <f t="shared" ref="D20:D44" si="7">E20+H20</f>
        <v>25229.900000000005</v>
      </c>
      <c r="E20" s="31">
        <v>25229.900000000005</v>
      </c>
      <c r="F20" s="31">
        <v>20306.7</v>
      </c>
      <c r="G20" s="31">
        <v>141.1</v>
      </c>
      <c r="H20" s="32"/>
      <c r="I20" s="16">
        <f t="shared" ref="I20:I83" si="8">J20+M20</f>
        <v>3391.6</v>
      </c>
      <c r="J20" s="31">
        <v>3371.6</v>
      </c>
      <c r="K20" s="32"/>
      <c r="L20" s="32">
        <v>464.8</v>
      </c>
      <c r="M20" s="31">
        <v>20</v>
      </c>
      <c r="N20" s="19">
        <f t="shared" ref="N20:N44" si="9">D20+I20</f>
        <v>28621.500000000004</v>
      </c>
    </row>
    <row r="21" spans="1:17" s="28" customFormat="1" ht="15.75" x14ac:dyDescent="0.25">
      <c r="A21" s="25"/>
      <c r="B21" s="25" t="s">
        <v>16</v>
      </c>
      <c r="C21" s="30" t="s">
        <v>27</v>
      </c>
      <c r="D21" s="19">
        <f t="shared" si="7"/>
        <v>19478.900000000001</v>
      </c>
      <c r="E21" s="31">
        <v>19478.900000000001</v>
      </c>
      <c r="F21" s="31">
        <v>15629.1</v>
      </c>
      <c r="G21" s="31">
        <v>76.900000000000006</v>
      </c>
      <c r="H21" s="32"/>
      <c r="I21" s="16">
        <f t="shared" si="8"/>
        <v>3243</v>
      </c>
      <c r="J21" s="31">
        <v>2579.1999999999998</v>
      </c>
      <c r="K21" s="32"/>
      <c r="L21" s="32">
        <v>737</v>
      </c>
      <c r="M21" s="31">
        <v>663.8</v>
      </c>
      <c r="N21" s="19">
        <f t="shared" si="9"/>
        <v>22721.9</v>
      </c>
    </row>
    <row r="22" spans="1:17" s="28" customFormat="1" ht="15.75" x14ac:dyDescent="0.25">
      <c r="A22" s="25"/>
      <c r="B22" s="25" t="s">
        <v>16</v>
      </c>
      <c r="C22" s="30" t="s">
        <v>28</v>
      </c>
      <c r="D22" s="19">
        <f t="shared" si="7"/>
        <v>63485.599999999999</v>
      </c>
      <c r="E22" s="31">
        <v>63485.599999999999</v>
      </c>
      <c r="F22" s="31">
        <v>51089.8</v>
      </c>
      <c r="G22" s="31">
        <v>417.7</v>
      </c>
      <c r="H22" s="32"/>
      <c r="I22" s="16">
        <f t="shared" si="8"/>
        <v>12223.800000000001</v>
      </c>
      <c r="J22" s="31">
        <v>8529.2000000000007</v>
      </c>
      <c r="K22" s="32"/>
      <c r="L22" s="32">
        <v>1642.6</v>
      </c>
      <c r="M22" s="31">
        <v>3694.6</v>
      </c>
      <c r="N22" s="19">
        <f t="shared" si="9"/>
        <v>75709.399999999994</v>
      </c>
    </row>
    <row r="23" spans="1:17" s="28" customFormat="1" ht="15.75" x14ac:dyDescent="0.25">
      <c r="A23" s="25"/>
      <c r="B23" s="25" t="s">
        <v>16</v>
      </c>
      <c r="C23" s="30" t="s">
        <v>29</v>
      </c>
      <c r="D23" s="19">
        <f t="shared" si="7"/>
        <v>44071.799999999996</v>
      </c>
      <c r="E23" s="31">
        <v>44071.799999999996</v>
      </c>
      <c r="F23" s="31">
        <v>35444.5</v>
      </c>
      <c r="G23" s="31">
        <v>147</v>
      </c>
      <c r="H23" s="32"/>
      <c r="I23" s="16">
        <f t="shared" si="8"/>
        <v>6111.4</v>
      </c>
      <c r="J23" s="31">
        <v>5817.4</v>
      </c>
      <c r="K23" s="32"/>
      <c r="L23" s="32">
        <v>1852.1</v>
      </c>
      <c r="M23" s="31">
        <v>294</v>
      </c>
      <c r="N23" s="19">
        <f t="shared" si="9"/>
        <v>50183.199999999997</v>
      </c>
    </row>
    <row r="24" spans="1:17" s="28" customFormat="1" ht="15.75" x14ac:dyDescent="0.25">
      <c r="A24" s="25"/>
      <c r="B24" s="25" t="s">
        <v>16</v>
      </c>
      <c r="C24" s="30" t="s">
        <v>30</v>
      </c>
      <c r="D24" s="19">
        <f t="shared" si="7"/>
        <v>22821.7</v>
      </c>
      <c r="E24" s="31">
        <v>22821.7</v>
      </c>
      <c r="F24" s="31">
        <v>18399.300000000003</v>
      </c>
      <c r="G24" s="31">
        <v>136.5</v>
      </c>
      <c r="H24" s="32"/>
      <c r="I24" s="16">
        <f t="shared" si="8"/>
        <v>3556.8</v>
      </c>
      <c r="J24" s="31">
        <v>3056.8</v>
      </c>
      <c r="K24" s="32"/>
      <c r="L24" s="32">
        <v>1114.2</v>
      </c>
      <c r="M24" s="31">
        <v>500</v>
      </c>
      <c r="N24" s="19">
        <f t="shared" si="9"/>
        <v>26378.5</v>
      </c>
    </row>
    <row r="25" spans="1:17" s="28" customFormat="1" ht="15.75" x14ac:dyDescent="0.25">
      <c r="A25" s="25"/>
      <c r="B25" s="25" t="s">
        <v>16</v>
      </c>
      <c r="C25" s="30" t="s">
        <v>31</v>
      </c>
      <c r="D25" s="19">
        <f t="shared" si="7"/>
        <v>18012.5</v>
      </c>
      <c r="E25" s="31">
        <v>18012.5</v>
      </c>
      <c r="F25" s="31">
        <v>14470.3</v>
      </c>
      <c r="G25" s="31">
        <v>109.9</v>
      </c>
      <c r="H25" s="32"/>
      <c r="I25" s="16">
        <f t="shared" si="8"/>
        <v>2449.3000000000002</v>
      </c>
      <c r="J25" s="31">
        <v>2413.3000000000002</v>
      </c>
      <c r="K25" s="32"/>
      <c r="L25" s="32">
        <v>364.6</v>
      </c>
      <c r="M25" s="31">
        <v>36</v>
      </c>
      <c r="N25" s="19">
        <f t="shared" si="9"/>
        <v>20461.8</v>
      </c>
    </row>
    <row r="26" spans="1:17" s="28" customFormat="1" ht="15.75" x14ac:dyDescent="0.25">
      <c r="A26" s="25"/>
      <c r="B26" s="25" t="s">
        <v>16</v>
      </c>
      <c r="C26" s="30" t="s">
        <v>32</v>
      </c>
      <c r="D26" s="19">
        <f t="shared" si="7"/>
        <v>44831.6</v>
      </c>
      <c r="E26" s="31">
        <v>44831.6</v>
      </c>
      <c r="F26" s="31">
        <v>36138.6</v>
      </c>
      <c r="G26" s="31">
        <v>302.3</v>
      </c>
      <c r="H26" s="32"/>
      <c r="I26" s="16">
        <f t="shared" si="8"/>
        <v>6091.6</v>
      </c>
      <c r="J26" s="31">
        <v>6029.3</v>
      </c>
      <c r="K26" s="32"/>
      <c r="L26" s="32">
        <v>1516.4</v>
      </c>
      <c r="M26" s="31">
        <v>62.3</v>
      </c>
      <c r="N26" s="19">
        <f t="shared" si="9"/>
        <v>50923.199999999997</v>
      </c>
    </row>
    <row r="27" spans="1:17" s="28" customFormat="1" ht="16.5" customHeight="1" x14ac:dyDescent="0.25">
      <c r="A27" s="25"/>
      <c r="B27" s="25" t="s">
        <v>16</v>
      </c>
      <c r="C27" s="30" t="s">
        <v>33</v>
      </c>
      <c r="D27" s="19">
        <f t="shared" si="7"/>
        <v>20704.5</v>
      </c>
      <c r="E27" s="31">
        <v>20704.5</v>
      </c>
      <c r="F27" s="31">
        <v>16640.900000000001</v>
      </c>
      <c r="G27" s="31">
        <v>97.1</v>
      </c>
      <c r="H27" s="32"/>
      <c r="I27" s="16">
        <f t="shared" si="8"/>
        <v>2843</v>
      </c>
      <c r="J27" s="31">
        <v>2753</v>
      </c>
      <c r="K27" s="32"/>
      <c r="L27" s="32">
        <v>632.5</v>
      </c>
      <c r="M27" s="31">
        <v>90</v>
      </c>
      <c r="N27" s="19">
        <f t="shared" si="9"/>
        <v>23547.5</v>
      </c>
    </row>
    <row r="28" spans="1:17" s="28" customFormat="1" ht="15.75" x14ac:dyDescent="0.25">
      <c r="A28" s="25"/>
      <c r="B28" s="25" t="s">
        <v>16</v>
      </c>
      <c r="C28" s="30" t="s">
        <v>34</v>
      </c>
      <c r="D28" s="19">
        <f t="shared" si="7"/>
        <v>34909.9</v>
      </c>
      <c r="E28" s="31">
        <v>34909.9</v>
      </c>
      <c r="F28" s="31">
        <v>28099.800000000003</v>
      </c>
      <c r="G28" s="31">
        <v>209.1</v>
      </c>
      <c r="H28" s="32"/>
      <c r="I28" s="16">
        <f t="shared" si="8"/>
        <v>5055.3</v>
      </c>
      <c r="J28" s="31">
        <v>4675.3</v>
      </c>
      <c r="K28" s="32"/>
      <c r="L28" s="32">
        <v>609.4</v>
      </c>
      <c r="M28" s="31">
        <v>380</v>
      </c>
      <c r="N28" s="19">
        <f t="shared" si="9"/>
        <v>39965.200000000004</v>
      </c>
    </row>
    <row r="29" spans="1:17" s="28" customFormat="1" ht="15.75" x14ac:dyDescent="0.25">
      <c r="A29" s="25"/>
      <c r="B29" s="25" t="s">
        <v>16</v>
      </c>
      <c r="C29" s="30" t="s">
        <v>35</v>
      </c>
      <c r="D29" s="19">
        <f t="shared" si="7"/>
        <v>22698.7</v>
      </c>
      <c r="E29" s="31">
        <v>22698.7</v>
      </c>
      <c r="F29" s="31">
        <v>18275.7</v>
      </c>
      <c r="G29" s="31">
        <v>113.8</v>
      </c>
      <c r="H29" s="32"/>
      <c r="I29" s="16">
        <f t="shared" si="8"/>
        <v>3044</v>
      </c>
      <c r="J29" s="31">
        <v>3024</v>
      </c>
      <c r="K29" s="32"/>
      <c r="L29" s="32">
        <v>503.6</v>
      </c>
      <c r="M29" s="31">
        <v>20</v>
      </c>
      <c r="N29" s="19">
        <f t="shared" si="9"/>
        <v>25742.7</v>
      </c>
    </row>
    <row r="30" spans="1:17" s="28" customFormat="1" ht="15.75" x14ac:dyDescent="0.25">
      <c r="A30" s="25"/>
      <c r="B30" s="25" t="s">
        <v>16</v>
      </c>
      <c r="C30" s="30" t="s">
        <v>36</v>
      </c>
      <c r="D30" s="19">
        <f t="shared" si="7"/>
        <v>21742.400000000001</v>
      </c>
      <c r="E30" s="31">
        <v>21742.400000000001</v>
      </c>
      <c r="F30" s="31">
        <v>17434.900000000001</v>
      </c>
      <c r="G30" s="31">
        <v>37.9</v>
      </c>
      <c r="H30" s="32"/>
      <c r="I30" s="16">
        <f t="shared" si="8"/>
        <v>5481.1</v>
      </c>
      <c r="J30" s="31">
        <v>2844.1</v>
      </c>
      <c r="K30" s="32"/>
      <c r="L30" s="32">
        <v>646</v>
      </c>
      <c r="M30" s="31">
        <v>2637</v>
      </c>
      <c r="N30" s="19">
        <f t="shared" si="9"/>
        <v>27223.5</v>
      </c>
    </row>
    <row r="31" spans="1:17" s="28" customFormat="1" ht="15.75" x14ac:dyDescent="0.25">
      <c r="A31" s="25"/>
      <c r="B31" s="25" t="s">
        <v>16</v>
      </c>
      <c r="C31" s="30" t="s">
        <v>37</v>
      </c>
      <c r="D31" s="19">
        <f t="shared" si="7"/>
        <v>35696.799999999996</v>
      </c>
      <c r="E31" s="31">
        <v>35696.799999999996</v>
      </c>
      <c r="F31" s="31">
        <v>28684.6</v>
      </c>
      <c r="G31" s="31">
        <v>224.2</v>
      </c>
      <c r="H31" s="32"/>
      <c r="I31" s="16">
        <f t="shared" si="8"/>
        <v>4962.3999999999996</v>
      </c>
      <c r="J31" s="31">
        <v>4787.3999999999996</v>
      </c>
      <c r="K31" s="32"/>
      <c r="L31" s="32">
        <v>993.2</v>
      </c>
      <c r="M31" s="31">
        <v>175</v>
      </c>
      <c r="N31" s="19">
        <f t="shared" si="9"/>
        <v>40659.199999999997</v>
      </c>
    </row>
    <row r="32" spans="1:17" s="28" customFormat="1" ht="15.75" x14ac:dyDescent="0.25">
      <c r="A32" s="25"/>
      <c r="B32" s="25" t="s">
        <v>16</v>
      </c>
      <c r="C32" s="30" t="s">
        <v>38</v>
      </c>
      <c r="D32" s="19">
        <f t="shared" si="7"/>
        <v>27336.399999999998</v>
      </c>
      <c r="E32" s="31">
        <v>27336.399999999998</v>
      </c>
      <c r="F32" s="31">
        <v>22008.9</v>
      </c>
      <c r="G32" s="31">
        <v>136.9</v>
      </c>
      <c r="H32" s="32"/>
      <c r="I32" s="16">
        <f t="shared" si="8"/>
        <v>19041.8</v>
      </c>
      <c r="J32" s="31">
        <v>3641.8</v>
      </c>
      <c r="K32" s="32"/>
      <c r="L32" s="32">
        <v>2158.3000000000002</v>
      </c>
      <c r="M32" s="31">
        <v>15400</v>
      </c>
      <c r="N32" s="19">
        <f t="shared" si="9"/>
        <v>46378.2</v>
      </c>
    </row>
    <row r="33" spans="1:14" s="28" customFormat="1" ht="15.75" x14ac:dyDescent="0.25">
      <c r="A33" s="25"/>
      <c r="B33" s="25" t="s">
        <v>16</v>
      </c>
      <c r="C33" s="30" t="s">
        <v>39</v>
      </c>
      <c r="D33" s="19">
        <f t="shared" si="7"/>
        <v>54618.6</v>
      </c>
      <c r="E33" s="31">
        <v>54618.6</v>
      </c>
      <c r="F33" s="31">
        <v>43987.9</v>
      </c>
      <c r="G33" s="31">
        <v>366.2</v>
      </c>
      <c r="H33" s="32"/>
      <c r="I33" s="16">
        <f t="shared" si="8"/>
        <v>7843.3</v>
      </c>
      <c r="J33" s="31">
        <v>7343.3</v>
      </c>
      <c r="K33" s="32"/>
      <c r="L33" s="32">
        <v>1429.3</v>
      </c>
      <c r="M33" s="31">
        <v>500</v>
      </c>
      <c r="N33" s="19">
        <f t="shared" si="9"/>
        <v>62461.9</v>
      </c>
    </row>
    <row r="34" spans="1:14" s="28" customFormat="1" ht="15.75" x14ac:dyDescent="0.25">
      <c r="A34" s="25"/>
      <c r="B34" s="25" t="s">
        <v>16</v>
      </c>
      <c r="C34" s="30" t="s">
        <v>40</v>
      </c>
      <c r="D34" s="19">
        <f t="shared" si="7"/>
        <v>27669.199999999997</v>
      </c>
      <c r="E34" s="31">
        <v>27669.199999999997</v>
      </c>
      <c r="F34" s="31">
        <v>22250.6</v>
      </c>
      <c r="G34" s="31">
        <v>142.6</v>
      </c>
      <c r="H34" s="32"/>
      <c r="I34" s="16">
        <f t="shared" si="8"/>
        <v>3688.6</v>
      </c>
      <c r="J34" s="31">
        <v>3688.6</v>
      </c>
      <c r="K34" s="32"/>
      <c r="L34" s="32">
        <v>898</v>
      </c>
      <c r="M34" s="31"/>
      <c r="N34" s="19">
        <f t="shared" si="9"/>
        <v>31357.799999999996</v>
      </c>
    </row>
    <row r="35" spans="1:14" s="28" customFormat="1" ht="15.75" x14ac:dyDescent="0.25">
      <c r="A35" s="25"/>
      <c r="B35" s="25" t="s">
        <v>16</v>
      </c>
      <c r="C35" s="30" t="s">
        <v>41</v>
      </c>
      <c r="D35" s="19">
        <f t="shared" si="7"/>
        <v>15889.800000000001</v>
      </c>
      <c r="E35" s="31">
        <v>15889.800000000001</v>
      </c>
      <c r="F35" s="31">
        <v>12815.7</v>
      </c>
      <c r="G35" s="31">
        <v>83.1</v>
      </c>
      <c r="H35" s="32"/>
      <c r="I35" s="16">
        <f t="shared" si="8"/>
        <v>7119.8</v>
      </c>
      <c r="J35" s="31">
        <v>2119.8000000000002</v>
      </c>
      <c r="K35" s="32"/>
      <c r="L35" s="32">
        <v>289.2</v>
      </c>
      <c r="M35" s="31">
        <v>5000</v>
      </c>
      <c r="N35" s="19">
        <f t="shared" si="9"/>
        <v>23009.600000000002</v>
      </c>
    </row>
    <row r="36" spans="1:14" s="28" customFormat="1" ht="15.75" x14ac:dyDescent="0.25">
      <c r="A36" s="25"/>
      <c r="B36" s="25" t="s">
        <v>16</v>
      </c>
      <c r="C36" s="30" t="s">
        <v>42</v>
      </c>
      <c r="D36" s="19">
        <f t="shared" si="7"/>
        <v>18227</v>
      </c>
      <c r="E36" s="31">
        <v>18227</v>
      </c>
      <c r="F36" s="31">
        <v>14678.3</v>
      </c>
      <c r="G36" s="31">
        <v>100.3</v>
      </c>
      <c r="H36" s="32"/>
      <c r="I36" s="16">
        <f t="shared" si="8"/>
        <v>2434.8000000000002</v>
      </c>
      <c r="J36" s="31">
        <v>2434.8000000000002</v>
      </c>
      <c r="K36" s="32"/>
      <c r="L36" s="32">
        <v>302.8</v>
      </c>
      <c r="M36" s="31"/>
      <c r="N36" s="19">
        <f t="shared" si="9"/>
        <v>20661.8</v>
      </c>
    </row>
    <row r="37" spans="1:14" s="28" customFormat="1" ht="15.75" x14ac:dyDescent="0.25">
      <c r="A37" s="25"/>
      <c r="B37" s="25" t="s">
        <v>16</v>
      </c>
      <c r="C37" s="30" t="s">
        <v>43</v>
      </c>
      <c r="D37" s="19">
        <f t="shared" si="7"/>
        <v>21545.1</v>
      </c>
      <c r="E37" s="31">
        <v>21545.1</v>
      </c>
      <c r="F37" s="31">
        <v>17287.099999999999</v>
      </c>
      <c r="G37" s="31">
        <v>72.400000000000006</v>
      </c>
      <c r="H37" s="32"/>
      <c r="I37" s="16">
        <f t="shared" si="8"/>
        <v>2843.6</v>
      </c>
      <c r="J37" s="31">
        <v>2843.6</v>
      </c>
      <c r="K37" s="32"/>
      <c r="L37" s="32">
        <v>1182.5999999999999</v>
      </c>
      <c r="M37" s="31"/>
      <c r="N37" s="19">
        <f t="shared" si="9"/>
        <v>24388.699999999997</v>
      </c>
    </row>
    <row r="38" spans="1:14" s="28" customFormat="1" ht="15.75" x14ac:dyDescent="0.25">
      <c r="A38" s="25"/>
      <c r="B38" s="25" t="s">
        <v>16</v>
      </c>
      <c r="C38" s="30" t="s">
        <v>44</v>
      </c>
      <c r="D38" s="19">
        <f t="shared" si="7"/>
        <v>59809.200000000004</v>
      </c>
      <c r="E38" s="31">
        <v>59809.200000000004</v>
      </c>
      <c r="F38" s="31">
        <v>48220</v>
      </c>
      <c r="G38" s="31">
        <v>392.5</v>
      </c>
      <c r="H38" s="32"/>
      <c r="I38" s="16">
        <f t="shared" si="8"/>
        <v>13256.1</v>
      </c>
      <c r="J38" s="31">
        <v>8036.1</v>
      </c>
      <c r="K38" s="32"/>
      <c r="L38" s="32">
        <v>6064.8</v>
      </c>
      <c r="M38" s="31">
        <v>5220</v>
      </c>
      <c r="N38" s="19">
        <f t="shared" si="9"/>
        <v>73065.3</v>
      </c>
    </row>
    <row r="39" spans="1:14" s="28" customFormat="1" ht="15.75" x14ac:dyDescent="0.25">
      <c r="A39" s="25"/>
      <c r="B39" s="25" t="s">
        <v>16</v>
      </c>
      <c r="C39" s="30" t="s">
        <v>45</v>
      </c>
      <c r="D39" s="19">
        <f t="shared" si="7"/>
        <v>27844.6</v>
      </c>
      <c r="E39" s="31">
        <v>27844.6</v>
      </c>
      <c r="F39" s="31">
        <v>22430.6</v>
      </c>
      <c r="G39" s="31">
        <v>153.6</v>
      </c>
      <c r="H39" s="32"/>
      <c r="I39" s="16">
        <f t="shared" si="8"/>
        <v>3919.9</v>
      </c>
      <c r="J39" s="31">
        <v>3719.9</v>
      </c>
      <c r="K39" s="32"/>
      <c r="L39" s="32">
        <v>517.9</v>
      </c>
      <c r="M39" s="31">
        <v>200</v>
      </c>
      <c r="N39" s="19">
        <f t="shared" si="9"/>
        <v>31764.5</v>
      </c>
    </row>
    <row r="40" spans="1:14" s="28" customFormat="1" ht="15.75" x14ac:dyDescent="0.25">
      <c r="A40" s="25"/>
      <c r="B40" s="25" t="s">
        <v>16</v>
      </c>
      <c r="C40" s="30" t="s">
        <v>46</v>
      </c>
      <c r="D40" s="19">
        <f t="shared" si="7"/>
        <v>22073.899999999998</v>
      </c>
      <c r="E40" s="31">
        <v>22073.899999999998</v>
      </c>
      <c r="F40" s="31">
        <v>17720.099999999999</v>
      </c>
      <c r="G40" s="31">
        <v>101.9</v>
      </c>
      <c r="H40" s="32"/>
      <c r="I40" s="16">
        <f t="shared" si="8"/>
        <v>2953.6</v>
      </c>
      <c r="J40" s="31">
        <v>2933.6</v>
      </c>
      <c r="K40" s="32"/>
      <c r="L40" s="32">
        <v>667.4</v>
      </c>
      <c r="M40" s="31">
        <v>20</v>
      </c>
      <c r="N40" s="19">
        <f t="shared" si="9"/>
        <v>25027.499999999996</v>
      </c>
    </row>
    <row r="41" spans="1:14" s="28" customFormat="1" ht="15.75" x14ac:dyDescent="0.25">
      <c r="A41" s="25"/>
      <c r="B41" s="25" t="s">
        <v>16</v>
      </c>
      <c r="C41" s="30" t="s">
        <v>47</v>
      </c>
      <c r="D41" s="19">
        <f t="shared" si="7"/>
        <v>22067.4</v>
      </c>
      <c r="E41" s="31">
        <v>22067.4</v>
      </c>
      <c r="F41" s="31">
        <v>17804.599999999999</v>
      </c>
      <c r="G41" s="31">
        <v>128.5</v>
      </c>
      <c r="H41" s="32"/>
      <c r="I41" s="16">
        <f t="shared" si="8"/>
        <v>6118.4</v>
      </c>
      <c r="J41" s="31">
        <v>2953.4</v>
      </c>
      <c r="K41" s="32"/>
      <c r="L41" s="32">
        <v>1117.7</v>
      </c>
      <c r="M41" s="31">
        <v>3165</v>
      </c>
      <c r="N41" s="19">
        <f t="shared" si="9"/>
        <v>28185.800000000003</v>
      </c>
    </row>
    <row r="42" spans="1:14" s="28" customFormat="1" ht="15.75" x14ac:dyDescent="0.25">
      <c r="A42" s="25"/>
      <c r="B42" s="25" t="s">
        <v>16</v>
      </c>
      <c r="C42" s="30" t="s">
        <v>48</v>
      </c>
      <c r="D42" s="19">
        <f t="shared" si="7"/>
        <v>19086.3</v>
      </c>
      <c r="E42" s="31">
        <v>19086.3</v>
      </c>
      <c r="F42" s="31">
        <v>15375.2</v>
      </c>
      <c r="G42" s="31">
        <v>65.7</v>
      </c>
      <c r="H42" s="32"/>
      <c r="I42" s="16">
        <f t="shared" si="8"/>
        <v>2593.3000000000002</v>
      </c>
      <c r="J42" s="31">
        <v>2521.3000000000002</v>
      </c>
      <c r="K42" s="32"/>
      <c r="L42" s="32">
        <v>931</v>
      </c>
      <c r="M42" s="31">
        <v>72</v>
      </c>
      <c r="N42" s="19">
        <f t="shared" si="9"/>
        <v>21679.599999999999</v>
      </c>
    </row>
    <row r="43" spans="1:14" s="28" customFormat="1" ht="15.75" x14ac:dyDescent="0.25">
      <c r="A43" s="25"/>
      <c r="B43" s="25" t="s">
        <v>16</v>
      </c>
      <c r="C43" s="30" t="s">
        <v>49</v>
      </c>
      <c r="D43" s="19">
        <f t="shared" si="7"/>
        <v>23336.400000000001</v>
      </c>
      <c r="E43" s="31">
        <v>23336.400000000001</v>
      </c>
      <c r="F43" s="31">
        <v>18791.8</v>
      </c>
      <c r="G43" s="31">
        <v>107.2</v>
      </c>
      <c r="H43" s="32"/>
      <c r="I43" s="16">
        <f t="shared" si="8"/>
        <v>3471.9</v>
      </c>
      <c r="J43" s="31">
        <v>3101.9</v>
      </c>
      <c r="K43" s="32"/>
      <c r="L43" s="32">
        <v>892.9</v>
      </c>
      <c r="M43" s="31">
        <v>370</v>
      </c>
      <c r="N43" s="19">
        <f t="shared" si="9"/>
        <v>26808.300000000003</v>
      </c>
    </row>
    <row r="44" spans="1:14" s="28" customFormat="1" ht="15.75" x14ac:dyDescent="0.25">
      <c r="A44" s="25"/>
      <c r="B44" s="25" t="s">
        <v>16</v>
      </c>
      <c r="C44" s="30" t="s">
        <v>50</v>
      </c>
      <c r="D44" s="19">
        <f t="shared" si="7"/>
        <v>92852.900000000009</v>
      </c>
      <c r="E44" s="31">
        <v>92852.900000000009</v>
      </c>
      <c r="F44" s="31">
        <v>74786.3</v>
      </c>
      <c r="G44" s="31">
        <v>597.29999999999995</v>
      </c>
      <c r="H44" s="32"/>
      <c r="I44" s="16">
        <f t="shared" si="8"/>
        <v>13895.3</v>
      </c>
      <c r="J44" s="31">
        <v>12468.3</v>
      </c>
      <c r="K44" s="32"/>
      <c r="L44" s="32">
        <v>6387.4</v>
      </c>
      <c r="M44" s="31">
        <v>1427</v>
      </c>
      <c r="N44" s="19">
        <f t="shared" si="9"/>
        <v>106748.20000000001</v>
      </c>
    </row>
    <row r="45" spans="1:14" s="28" customFormat="1" ht="15.75" x14ac:dyDescent="0.25">
      <c r="A45" s="25"/>
      <c r="B45" s="25"/>
      <c r="C45" s="30"/>
      <c r="D45" s="19"/>
      <c r="E45" s="31"/>
      <c r="F45" s="31"/>
      <c r="G45" s="31"/>
      <c r="H45" s="32"/>
      <c r="I45" s="16"/>
      <c r="J45" s="31"/>
      <c r="K45" s="32"/>
      <c r="L45" s="32"/>
      <c r="M45" s="31"/>
      <c r="N45" s="19"/>
    </row>
    <row r="46" spans="1:14" ht="19.5" collapsed="1" x14ac:dyDescent="0.25">
      <c r="A46" s="18"/>
      <c r="B46" s="18"/>
      <c r="C46" s="33" t="s">
        <v>51</v>
      </c>
      <c r="D46" s="34">
        <f>SUM(D48:D54)</f>
        <v>159447.6</v>
      </c>
      <c r="E46" s="34">
        <f t="shared" ref="E46:N46" si="10">SUM(E48:E54)</f>
        <v>159447.6</v>
      </c>
      <c r="F46" s="34">
        <f t="shared" si="10"/>
        <v>130062.6</v>
      </c>
      <c r="G46" s="34">
        <f t="shared" si="10"/>
        <v>808</v>
      </c>
      <c r="H46" s="34">
        <f t="shared" si="10"/>
        <v>0</v>
      </c>
      <c r="I46" s="34">
        <f t="shared" si="10"/>
        <v>22287</v>
      </c>
      <c r="J46" s="34">
        <f t="shared" si="10"/>
        <v>21277</v>
      </c>
      <c r="K46" s="34">
        <f t="shared" si="10"/>
        <v>0</v>
      </c>
      <c r="L46" s="34">
        <f t="shared" si="10"/>
        <v>6846.7</v>
      </c>
      <c r="M46" s="34">
        <f t="shared" si="10"/>
        <v>1010</v>
      </c>
      <c r="N46" s="34">
        <f t="shared" si="10"/>
        <v>181734.59999999998</v>
      </c>
    </row>
    <row r="47" spans="1:14" ht="15.75" x14ac:dyDescent="0.25">
      <c r="A47" s="18"/>
      <c r="B47" s="18"/>
      <c r="C47" s="35"/>
      <c r="D47" s="16"/>
      <c r="E47" s="16"/>
      <c r="F47" s="16"/>
      <c r="G47" s="31"/>
      <c r="H47" s="16"/>
      <c r="I47" s="16"/>
      <c r="J47" s="16"/>
      <c r="K47" s="16"/>
      <c r="L47" s="32"/>
      <c r="M47" s="16"/>
      <c r="N47" s="16"/>
    </row>
    <row r="48" spans="1:14" s="28" customFormat="1" ht="31.5" x14ac:dyDescent="0.25">
      <c r="A48" s="36"/>
      <c r="B48" s="18" t="s">
        <v>16</v>
      </c>
      <c r="C48" s="37" t="s">
        <v>52</v>
      </c>
      <c r="D48" s="19">
        <f t="shared" ref="D48:D54" si="11">E48+H48</f>
        <v>18501.999999999996</v>
      </c>
      <c r="E48" s="31">
        <v>18501.999999999996</v>
      </c>
      <c r="F48" s="31">
        <v>15065.8</v>
      </c>
      <c r="G48" s="31">
        <v>94</v>
      </c>
      <c r="H48" s="32"/>
      <c r="I48" s="16">
        <f t="shared" si="8"/>
        <v>2468.6999999999998</v>
      </c>
      <c r="J48" s="31">
        <v>2468.6999999999998</v>
      </c>
      <c r="K48" s="32"/>
      <c r="L48" s="32">
        <v>822.1</v>
      </c>
      <c r="M48" s="31"/>
      <c r="N48" s="19">
        <f t="shared" ref="N48:N54" si="12">D48+I48</f>
        <v>20970.699999999997</v>
      </c>
    </row>
    <row r="49" spans="1:14" s="28" customFormat="1" ht="15.75" x14ac:dyDescent="0.25">
      <c r="A49" s="36"/>
      <c r="B49" s="18" t="s">
        <v>16</v>
      </c>
      <c r="C49" s="37" t="s">
        <v>53</v>
      </c>
      <c r="D49" s="19">
        <f t="shared" si="11"/>
        <v>13724.7</v>
      </c>
      <c r="E49" s="31">
        <v>13724.7</v>
      </c>
      <c r="F49" s="31">
        <v>11210.2</v>
      </c>
      <c r="G49" s="31">
        <v>61.1</v>
      </c>
      <c r="H49" s="32"/>
      <c r="I49" s="16">
        <f t="shared" si="8"/>
        <v>1895.7</v>
      </c>
      <c r="J49" s="31">
        <v>1825.7</v>
      </c>
      <c r="K49" s="32"/>
      <c r="L49" s="32">
        <v>637.4</v>
      </c>
      <c r="M49" s="31">
        <v>70</v>
      </c>
      <c r="N49" s="19">
        <f t="shared" si="12"/>
        <v>15620.400000000001</v>
      </c>
    </row>
    <row r="50" spans="1:14" s="28" customFormat="1" ht="15.75" x14ac:dyDescent="0.25">
      <c r="A50" s="36"/>
      <c r="B50" s="18" t="s">
        <v>16</v>
      </c>
      <c r="C50" s="37" t="s">
        <v>54</v>
      </c>
      <c r="D50" s="19">
        <f t="shared" si="11"/>
        <v>16721.5</v>
      </c>
      <c r="E50" s="31">
        <v>16721.5</v>
      </c>
      <c r="F50" s="31">
        <v>13605</v>
      </c>
      <c r="G50" s="31">
        <v>72.400000000000006</v>
      </c>
      <c r="H50" s="32"/>
      <c r="I50" s="16">
        <f t="shared" si="8"/>
        <v>2336.8000000000002</v>
      </c>
      <c r="J50" s="31">
        <v>2221.8000000000002</v>
      </c>
      <c r="K50" s="32"/>
      <c r="L50" s="32">
        <v>726.2</v>
      </c>
      <c r="M50" s="31">
        <v>115</v>
      </c>
      <c r="N50" s="19">
        <f t="shared" si="12"/>
        <v>19058.3</v>
      </c>
    </row>
    <row r="51" spans="1:14" s="28" customFormat="1" ht="15.75" x14ac:dyDescent="0.25">
      <c r="A51" s="36"/>
      <c r="B51" s="18" t="s">
        <v>16</v>
      </c>
      <c r="C51" s="37" t="s">
        <v>55</v>
      </c>
      <c r="D51" s="19">
        <f t="shared" si="11"/>
        <v>20536.3</v>
      </c>
      <c r="E51" s="31">
        <v>20536.3</v>
      </c>
      <c r="F51" s="31">
        <v>16792.099999999999</v>
      </c>
      <c r="G51" s="31">
        <v>82.5</v>
      </c>
      <c r="H51" s="32"/>
      <c r="I51" s="16">
        <f t="shared" si="8"/>
        <v>2965.4</v>
      </c>
      <c r="J51" s="31">
        <v>2725.4</v>
      </c>
      <c r="K51" s="32"/>
      <c r="L51" s="32">
        <v>1079.2</v>
      </c>
      <c r="M51" s="31">
        <v>240</v>
      </c>
      <c r="N51" s="19">
        <f t="shared" si="12"/>
        <v>23501.7</v>
      </c>
    </row>
    <row r="52" spans="1:14" s="28" customFormat="1" ht="31.5" x14ac:dyDescent="0.25">
      <c r="A52" s="36"/>
      <c r="B52" s="18" t="s">
        <v>16</v>
      </c>
      <c r="C52" s="37" t="s">
        <v>56</v>
      </c>
      <c r="D52" s="19">
        <f t="shared" si="11"/>
        <v>14151.6</v>
      </c>
      <c r="E52" s="31">
        <v>14151.6</v>
      </c>
      <c r="F52" s="31">
        <v>11536</v>
      </c>
      <c r="G52" s="31">
        <v>65.900000000000006</v>
      </c>
      <c r="H52" s="32"/>
      <c r="I52" s="16">
        <f t="shared" si="8"/>
        <v>2074.1999999999998</v>
      </c>
      <c r="J52" s="31">
        <v>1884.2</v>
      </c>
      <c r="K52" s="32"/>
      <c r="L52" s="32">
        <v>309.39999999999998</v>
      </c>
      <c r="M52" s="31">
        <v>190</v>
      </c>
      <c r="N52" s="19">
        <f t="shared" si="12"/>
        <v>16225.8</v>
      </c>
    </row>
    <row r="53" spans="1:14" s="28" customFormat="1" ht="31.5" x14ac:dyDescent="0.25">
      <c r="A53" s="36"/>
      <c r="B53" s="18" t="s">
        <v>16</v>
      </c>
      <c r="C53" s="37" t="s">
        <v>57</v>
      </c>
      <c r="D53" s="19">
        <f t="shared" si="11"/>
        <v>23873.1</v>
      </c>
      <c r="E53" s="31">
        <v>23873.1</v>
      </c>
      <c r="F53" s="31">
        <v>19472.5</v>
      </c>
      <c r="G53" s="31">
        <v>128.9</v>
      </c>
      <c r="H53" s="32"/>
      <c r="I53" s="16">
        <f t="shared" si="8"/>
        <v>3261.4</v>
      </c>
      <c r="J53" s="31">
        <v>3191.4</v>
      </c>
      <c r="K53" s="32"/>
      <c r="L53" s="32">
        <v>2118.4</v>
      </c>
      <c r="M53" s="31">
        <v>70</v>
      </c>
      <c r="N53" s="19">
        <f t="shared" si="12"/>
        <v>27134.5</v>
      </c>
    </row>
    <row r="54" spans="1:14" s="28" customFormat="1" ht="15.75" x14ac:dyDescent="0.25">
      <c r="A54" s="36"/>
      <c r="B54" s="18" t="s">
        <v>16</v>
      </c>
      <c r="C54" s="37" t="s">
        <v>58</v>
      </c>
      <c r="D54" s="19">
        <f t="shared" si="11"/>
        <v>51938.399999999994</v>
      </c>
      <c r="E54" s="31">
        <v>51938.399999999994</v>
      </c>
      <c r="F54" s="31">
        <v>42381</v>
      </c>
      <c r="G54" s="31">
        <v>303.2</v>
      </c>
      <c r="H54" s="32"/>
      <c r="I54" s="16">
        <f t="shared" si="8"/>
        <v>7284.8</v>
      </c>
      <c r="J54" s="31">
        <v>6959.8</v>
      </c>
      <c r="K54" s="32"/>
      <c r="L54" s="32">
        <v>1154</v>
      </c>
      <c r="M54" s="31">
        <v>325</v>
      </c>
      <c r="N54" s="19">
        <f t="shared" si="12"/>
        <v>59223.199999999997</v>
      </c>
    </row>
    <row r="55" spans="1:14" s="28" customFormat="1" ht="15.75" x14ac:dyDescent="0.25">
      <c r="A55" s="36"/>
      <c r="B55" s="18"/>
      <c r="C55" s="37"/>
      <c r="D55" s="19"/>
      <c r="E55" s="31"/>
      <c r="F55" s="31"/>
      <c r="G55" s="31"/>
      <c r="H55" s="32"/>
      <c r="I55" s="16"/>
      <c r="J55" s="31"/>
      <c r="K55" s="32"/>
      <c r="L55" s="32"/>
      <c r="M55" s="31"/>
      <c r="N55" s="19"/>
    </row>
    <row r="56" spans="1:14" s="28" customFormat="1" ht="19.5" collapsed="1" x14ac:dyDescent="0.25">
      <c r="A56" s="18"/>
      <c r="B56" s="18"/>
      <c r="C56" s="33" t="s">
        <v>59</v>
      </c>
      <c r="D56" s="34">
        <f>SUM(D58:D65)</f>
        <v>189658</v>
      </c>
      <c r="E56" s="34">
        <f t="shared" ref="E56:N56" si="13">SUM(E58:E65)</f>
        <v>189658</v>
      </c>
      <c r="F56" s="34">
        <f t="shared" si="13"/>
        <v>155459</v>
      </c>
      <c r="G56" s="34">
        <f t="shared" si="13"/>
        <v>767.2</v>
      </c>
      <c r="H56" s="34">
        <f t="shared" si="13"/>
        <v>0</v>
      </c>
      <c r="I56" s="34">
        <f t="shared" si="13"/>
        <v>83705.400000000009</v>
      </c>
      <c r="J56" s="34">
        <f t="shared" si="13"/>
        <v>25180.400000000001</v>
      </c>
      <c r="K56" s="34">
        <f t="shared" si="13"/>
        <v>0</v>
      </c>
      <c r="L56" s="34">
        <f t="shared" si="13"/>
        <v>6161.1</v>
      </c>
      <c r="M56" s="34">
        <f t="shared" si="13"/>
        <v>58525</v>
      </c>
      <c r="N56" s="34">
        <f t="shared" si="13"/>
        <v>273363.40000000002</v>
      </c>
    </row>
    <row r="57" spans="1:14" s="28" customFormat="1" ht="15.75" x14ac:dyDescent="0.25">
      <c r="A57" s="18"/>
      <c r="B57" s="18"/>
      <c r="C57" s="35"/>
      <c r="D57" s="16"/>
      <c r="E57" s="16"/>
      <c r="F57" s="16"/>
      <c r="G57" s="31"/>
      <c r="H57" s="16"/>
      <c r="I57" s="16"/>
      <c r="J57" s="16"/>
      <c r="K57" s="16"/>
      <c r="L57" s="32"/>
      <c r="M57" s="16"/>
      <c r="N57" s="16"/>
    </row>
    <row r="58" spans="1:14" s="28" customFormat="1" ht="31.5" x14ac:dyDescent="0.25">
      <c r="A58" s="36"/>
      <c r="B58" s="18" t="s">
        <v>16</v>
      </c>
      <c r="C58" s="38" t="s">
        <v>60</v>
      </c>
      <c r="D58" s="19">
        <f t="shared" ref="D58:D65" si="14">E58+H58</f>
        <v>15214.7</v>
      </c>
      <c r="E58" s="31">
        <v>15214.7</v>
      </c>
      <c r="F58" s="31">
        <v>12463.2</v>
      </c>
      <c r="G58" s="31">
        <v>50.1</v>
      </c>
      <c r="H58" s="32"/>
      <c r="I58" s="16">
        <f t="shared" si="8"/>
        <v>7011.6</v>
      </c>
      <c r="J58" s="31">
        <v>2011.6</v>
      </c>
      <c r="K58" s="32"/>
      <c r="L58" s="32">
        <v>628</v>
      </c>
      <c r="M58" s="31">
        <v>5000</v>
      </c>
      <c r="N58" s="19">
        <f t="shared" ref="N58:N65" si="15">D58+I58</f>
        <v>22226.300000000003</v>
      </c>
    </row>
    <row r="59" spans="1:14" s="28" customFormat="1" ht="31.5" x14ac:dyDescent="0.25">
      <c r="A59" s="36"/>
      <c r="B59" s="18" t="s">
        <v>16</v>
      </c>
      <c r="C59" s="38" t="s">
        <v>61</v>
      </c>
      <c r="D59" s="19">
        <f t="shared" si="14"/>
        <v>25086.800000000003</v>
      </c>
      <c r="E59" s="31">
        <v>25086.800000000003</v>
      </c>
      <c r="F59" s="31">
        <v>20505.2</v>
      </c>
      <c r="G59" s="31">
        <v>110.4</v>
      </c>
      <c r="H59" s="32"/>
      <c r="I59" s="16">
        <f t="shared" si="8"/>
        <v>23356.2</v>
      </c>
      <c r="J59" s="31">
        <v>3336.2</v>
      </c>
      <c r="K59" s="32"/>
      <c r="L59" s="32">
        <v>241.2</v>
      </c>
      <c r="M59" s="31">
        <v>20020</v>
      </c>
      <c r="N59" s="19">
        <f t="shared" si="15"/>
        <v>48443</v>
      </c>
    </row>
    <row r="60" spans="1:14" s="28" customFormat="1" ht="31.5" x14ac:dyDescent="0.25">
      <c r="A60" s="36"/>
      <c r="B60" s="18" t="s">
        <v>16</v>
      </c>
      <c r="C60" s="38" t="s">
        <v>62</v>
      </c>
      <c r="D60" s="19">
        <f t="shared" si="14"/>
        <v>14173.3</v>
      </c>
      <c r="E60" s="31">
        <v>14173.3</v>
      </c>
      <c r="F60" s="31">
        <v>11666.9</v>
      </c>
      <c r="G60" s="31">
        <v>28.5</v>
      </c>
      <c r="H60" s="32"/>
      <c r="I60" s="16">
        <f t="shared" si="8"/>
        <v>1946.8</v>
      </c>
      <c r="J60" s="31">
        <v>1861.8</v>
      </c>
      <c r="K60" s="32"/>
      <c r="L60" s="32">
        <v>23.5</v>
      </c>
      <c r="M60" s="31">
        <v>85</v>
      </c>
      <c r="N60" s="19">
        <f t="shared" si="15"/>
        <v>16120.099999999999</v>
      </c>
    </row>
    <row r="61" spans="1:14" s="28" customFormat="1" ht="31.5" x14ac:dyDescent="0.25">
      <c r="A61" s="36"/>
      <c r="B61" s="18" t="s">
        <v>16</v>
      </c>
      <c r="C61" s="38" t="s">
        <v>63</v>
      </c>
      <c r="D61" s="19">
        <f t="shared" si="14"/>
        <v>16661.7</v>
      </c>
      <c r="E61" s="31">
        <v>16661.7</v>
      </c>
      <c r="F61" s="31">
        <v>13680.3</v>
      </c>
      <c r="G61" s="31">
        <v>93.5</v>
      </c>
      <c r="H61" s="32"/>
      <c r="I61" s="16">
        <f t="shared" si="8"/>
        <v>2231.3000000000002</v>
      </c>
      <c r="J61" s="31">
        <v>2231.3000000000002</v>
      </c>
      <c r="K61" s="32"/>
      <c r="L61" s="32">
        <v>327.39999999999998</v>
      </c>
      <c r="M61" s="31"/>
      <c r="N61" s="19">
        <f t="shared" si="15"/>
        <v>18893</v>
      </c>
    </row>
    <row r="62" spans="1:14" s="28" customFormat="1" ht="31.5" x14ac:dyDescent="0.25">
      <c r="A62" s="36"/>
      <c r="B62" s="18" t="s">
        <v>16</v>
      </c>
      <c r="C62" s="38" t="s">
        <v>64</v>
      </c>
      <c r="D62" s="19">
        <f t="shared" si="14"/>
        <v>30660.5</v>
      </c>
      <c r="E62" s="31">
        <v>30660.5</v>
      </c>
      <c r="F62" s="31">
        <v>25105.7</v>
      </c>
      <c r="G62" s="31">
        <v>105.5</v>
      </c>
      <c r="H62" s="32"/>
      <c r="I62" s="16">
        <f t="shared" si="8"/>
        <v>9056.9</v>
      </c>
      <c r="J62" s="31">
        <v>4056.9</v>
      </c>
      <c r="K62" s="32"/>
      <c r="L62" s="32">
        <v>645.5</v>
      </c>
      <c r="M62" s="31">
        <v>5000</v>
      </c>
      <c r="N62" s="19">
        <f t="shared" si="15"/>
        <v>39717.4</v>
      </c>
    </row>
    <row r="63" spans="1:14" s="28" customFormat="1" ht="31.5" x14ac:dyDescent="0.25">
      <c r="A63" s="36"/>
      <c r="B63" s="18" t="s">
        <v>16</v>
      </c>
      <c r="C63" s="38" t="s">
        <v>65</v>
      </c>
      <c r="D63" s="19">
        <f t="shared" si="14"/>
        <v>21511.5</v>
      </c>
      <c r="E63" s="31">
        <v>21511.5</v>
      </c>
      <c r="F63" s="31">
        <v>17632.3</v>
      </c>
      <c r="G63" s="31">
        <v>88</v>
      </c>
      <c r="H63" s="32"/>
      <c r="I63" s="16">
        <f t="shared" si="8"/>
        <v>17966.7</v>
      </c>
      <c r="J63" s="31">
        <v>2856.7</v>
      </c>
      <c r="K63" s="32"/>
      <c r="L63" s="32">
        <v>592.29999999999995</v>
      </c>
      <c r="M63" s="31">
        <v>15110</v>
      </c>
      <c r="N63" s="19">
        <f t="shared" si="15"/>
        <v>39478.199999999997</v>
      </c>
    </row>
    <row r="64" spans="1:14" s="28" customFormat="1" ht="31.5" x14ac:dyDescent="0.25">
      <c r="A64" s="36"/>
      <c r="B64" s="18" t="s">
        <v>16</v>
      </c>
      <c r="C64" s="38" t="s">
        <v>66</v>
      </c>
      <c r="D64" s="19">
        <f t="shared" si="14"/>
        <v>25346.799999999999</v>
      </c>
      <c r="E64" s="31">
        <v>25346.799999999999</v>
      </c>
      <c r="F64" s="31">
        <v>20760.599999999999</v>
      </c>
      <c r="G64" s="31">
        <v>92.7</v>
      </c>
      <c r="H64" s="32"/>
      <c r="I64" s="16">
        <f t="shared" si="8"/>
        <v>11582.8</v>
      </c>
      <c r="J64" s="31">
        <v>3357.8</v>
      </c>
      <c r="K64" s="32"/>
      <c r="L64" s="32">
        <v>1490.3</v>
      </c>
      <c r="M64" s="31">
        <v>8225</v>
      </c>
      <c r="N64" s="19">
        <f t="shared" si="15"/>
        <v>36929.599999999999</v>
      </c>
    </row>
    <row r="65" spans="1:14" s="28" customFormat="1" ht="31.5" x14ac:dyDescent="0.25">
      <c r="A65" s="36"/>
      <c r="B65" s="18" t="s">
        <v>16</v>
      </c>
      <c r="C65" s="38" t="s">
        <v>67</v>
      </c>
      <c r="D65" s="19">
        <f t="shared" si="14"/>
        <v>41002.700000000004</v>
      </c>
      <c r="E65" s="31">
        <v>41002.700000000004</v>
      </c>
      <c r="F65" s="31">
        <v>33644.800000000003</v>
      </c>
      <c r="G65" s="31">
        <v>198.5</v>
      </c>
      <c r="H65" s="32"/>
      <c r="I65" s="16">
        <f t="shared" si="8"/>
        <v>10553.1</v>
      </c>
      <c r="J65" s="31">
        <v>5468.1</v>
      </c>
      <c r="K65" s="32"/>
      <c r="L65" s="32">
        <v>2212.9</v>
      </c>
      <c r="M65" s="31">
        <v>5085</v>
      </c>
      <c r="N65" s="19">
        <f t="shared" si="15"/>
        <v>51555.8</v>
      </c>
    </row>
    <row r="66" spans="1:14" s="28" customFormat="1" ht="15.75" x14ac:dyDescent="0.25">
      <c r="A66" s="36"/>
      <c r="B66" s="18"/>
      <c r="C66" s="38"/>
      <c r="D66" s="19"/>
      <c r="E66" s="31"/>
      <c r="F66" s="31"/>
      <c r="G66" s="31"/>
      <c r="H66" s="32"/>
      <c r="I66" s="16"/>
      <c r="J66" s="31"/>
      <c r="K66" s="32"/>
      <c r="L66" s="32"/>
      <c r="M66" s="31"/>
      <c r="N66" s="19"/>
    </row>
    <row r="67" spans="1:14" s="41" customFormat="1" ht="19.5" collapsed="1" x14ac:dyDescent="0.25">
      <c r="A67" s="39"/>
      <c r="B67" s="40"/>
      <c r="C67" s="33" t="s">
        <v>68</v>
      </c>
      <c r="D67" s="34">
        <f>D69+D103+D125+D176+D235+D265+D283+D316+D338+D371+D399+D435+D469+D498+D536+D572+D595+D620+D642+D686+D711+D737+D765+D785+D814</f>
        <v>4421452.7</v>
      </c>
      <c r="E67" s="34">
        <f t="shared" ref="E67:N67" si="16">E69+E103+E125+E176+E235+E265+E283+E316+E338+E371+E399+E435+E469+E498+E536+E572+E595+E620+E642+E686+E711+E737+E765+E785+E814</f>
        <v>4421452.7</v>
      </c>
      <c r="F67" s="34">
        <f t="shared" si="16"/>
        <v>3608060.5000000009</v>
      </c>
      <c r="G67" s="34">
        <f t="shared" si="16"/>
        <v>28870.399999999994</v>
      </c>
      <c r="H67" s="34">
        <f t="shared" si="16"/>
        <v>0</v>
      </c>
      <c r="I67" s="34">
        <f t="shared" si="16"/>
        <v>952055.39999999991</v>
      </c>
      <c r="J67" s="34">
        <f t="shared" si="16"/>
        <v>587778.9</v>
      </c>
      <c r="K67" s="34">
        <f t="shared" si="16"/>
        <v>0</v>
      </c>
      <c r="L67" s="34">
        <f t="shared" si="16"/>
        <v>160684.00000000003</v>
      </c>
      <c r="M67" s="34">
        <f t="shared" si="16"/>
        <v>364276.5</v>
      </c>
      <c r="N67" s="34">
        <f t="shared" si="16"/>
        <v>5373508.1000000006</v>
      </c>
    </row>
    <row r="68" spans="1:14" s="11" customFormat="1" ht="15.75" x14ac:dyDescent="0.25">
      <c r="A68" s="17"/>
      <c r="B68" s="18"/>
      <c r="C68" s="35"/>
      <c r="D68" s="16"/>
      <c r="E68" s="16"/>
      <c r="F68" s="16"/>
      <c r="G68" s="31"/>
      <c r="H68" s="16"/>
      <c r="I68" s="16"/>
      <c r="J68" s="16"/>
      <c r="K68" s="16"/>
      <c r="L68" s="32"/>
      <c r="M68" s="16"/>
      <c r="N68" s="16"/>
    </row>
    <row r="69" spans="1:14" s="11" customFormat="1" ht="19.5" x14ac:dyDescent="0.25">
      <c r="A69" s="17"/>
      <c r="B69" s="18"/>
      <c r="C69" s="42" t="s">
        <v>69</v>
      </c>
      <c r="D69" s="16">
        <f>SUM(D71:D102)</f>
        <v>153634.00000000003</v>
      </c>
      <c r="E69" s="16">
        <f t="shared" ref="E69:N69" si="17">SUM(E71:E102)</f>
        <v>153634.00000000003</v>
      </c>
      <c r="F69" s="16">
        <f t="shared" si="17"/>
        <v>124967.40000000004</v>
      </c>
      <c r="G69" s="16">
        <f t="shared" si="17"/>
        <v>991.59999999999991</v>
      </c>
      <c r="H69" s="16">
        <f t="shared" si="17"/>
        <v>0</v>
      </c>
      <c r="I69" s="16">
        <f t="shared" si="17"/>
        <v>30290.9</v>
      </c>
      <c r="J69" s="16">
        <f t="shared" si="17"/>
        <v>20398.5</v>
      </c>
      <c r="K69" s="16">
        <f t="shared" si="17"/>
        <v>0</v>
      </c>
      <c r="L69" s="16">
        <f t="shared" si="17"/>
        <v>6011.3000000000011</v>
      </c>
      <c r="M69" s="16">
        <f t="shared" si="17"/>
        <v>9892.4</v>
      </c>
      <c r="N69" s="16">
        <f t="shared" si="17"/>
        <v>183924.90000000002</v>
      </c>
    </row>
    <row r="70" spans="1:14" s="11" customFormat="1" ht="15.75" x14ac:dyDescent="0.25">
      <c r="A70" s="17"/>
      <c r="B70" s="18"/>
      <c r="C70" s="43"/>
      <c r="D70" s="16"/>
      <c r="E70" s="44"/>
      <c r="F70" s="44"/>
      <c r="G70" s="31"/>
      <c r="H70" s="16"/>
      <c r="I70" s="16"/>
      <c r="J70" s="44"/>
      <c r="K70" s="44"/>
      <c r="L70" s="32"/>
      <c r="M70" s="44"/>
      <c r="N70" s="16"/>
    </row>
    <row r="71" spans="1:14" s="11" customFormat="1" ht="15.75" x14ac:dyDescent="0.25">
      <c r="A71" s="17"/>
      <c r="B71" s="18" t="s">
        <v>16</v>
      </c>
      <c r="C71" s="37" t="s">
        <v>70</v>
      </c>
      <c r="D71" s="19">
        <f t="shared" ref="D71:D102" si="18">E71+H71</f>
        <v>2782.7</v>
      </c>
      <c r="E71" s="31">
        <v>2782.7</v>
      </c>
      <c r="F71" s="31">
        <v>2169.1</v>
      </c>
      <c r="G71" s="31">
        <v>143.4</v>
      </c>
      <c r="H71" s="32"/>
      <c r="I71" s="16">
        <f t="shared" si="8"/>
        <v>252.5</v>
      </c>
      <c r="J71" s="31">
        <v>212.5</v>
      </c>
      <c r="K71" s="32"/>
      <c r="L71" s="32"/>
      <c r="M71" s="31">
        <v>40</v>
      </c>
      <c r="N71" s="19">
        <f t="shared" ref="N71:N102" si="19">D71+I71</f>
        <v>3035.2</v>
      </c>
    </row>
    <row r="72" spans="1:14" s="28" customFormat="1" ht="15.75" x14ac:dyDescent="0.25">
      <c r="A72" s="18"/>
      <c r="B72" s="18" t="s">
        <v>16</v>
      </c>
      <c r="C72" s="45" t="s">
        <v>71</v>
      </c>
      <c r="D72" s="19">
        <f t="shared" si="18"/>
        <v>8821.9</v>
      </c>
      <c r="E72" s="31">
        <v>8821.9</v>
      </c>
      <c r="F72" s="31">
        <v>7158.1</v>
      </c>
      <c r="G72" s="31">
        <v>37.200000000000003</v>
      </c>
      <c r="H72" s="32"/>
      <c r="I72" s="16">
        <f t="shared" si="8"/>
        <v>1266.2</v>
      </c>
      <c r="J72" s="31">
        <v>1171.2</v>
      </c>
      <c r="K72" s="32"/>
      <c r="L72" s="32">
        <v>441.8</v>
      </c>
      <c r="M72" s="31">
        <v>95</v>
      </c>
      <c r="N72" s="19">
        <f t="shared" si="19"/>
        <v>10088.1</v>
      </c>
    </row>
    <row r="73" spans="1:14" s="28" customFormat="1" ht="31.5" x14ac:dyDescent="0.25">
      <c r="A73" s="18"/>
      <c r="B73" s="18" t="s">
        <v>16</v>
      </c>
      <c r="C73" s="38" t="s">
        <v>72</v>
      </c>
      <c r="D73" s="19">
        <f t="shared" si="18"/>
        <v>13622.6</v>
      </c>
      <c r="E73" s="31">
        <v>13622.6</v>
      </c>
      <c r="F73" s="31">
        <v>10935.1</v>
      </c>
      <c r="G73" s="31">
        <v>64.5</v>
      </c>
      <c r="H73" s="32"/>
      <c r="I73" s="16">
        <f t="shared" si="8"/>
        <v>1825</v>
      </c>
      <c r="J73" s="31">
        <v>1811.6</v>
      </c>
      <c r="K73" s="32"/>
      <c r="L73" s="32">
        <v>545.29999999999995</v>
      </c>
      <c r="M73" s="31">
        <v>13.4</v>
      </c>
      <c r="N73" s="19">
        <f t="shared" si="19"/>
        <v>15447.6</v>
      </c>
    </row>
    <row r="74" spans="1:14" ht="15.75" x14ac:dyDescent="0.25">
      <c r="A74" s="46"/>
      <c r="B74" s="46" t="s">
        <v>16</v>
      </c>
      <c r="C74" s="47" t="s">
        <v>73</v>
      </c>
      <c r="D74" s="19">
        <f t="shared" si="18"/>
        <v>3433.7000000000003</v>
      </c>
      <c r="E74" s="31">
        <v>3433.7000000000003</v>
      </c>
      <c r="F74" s="31">
        <v>2801.3</v>
      </c>
      <c r="G74" s="31">
        <v>18.3</v>
      </c>
      <c r="H74" s="32"/>
      <c r="I74" s="16">
        <f t="shared" si="8"/>
        <v>576.70000000000005</v>
      </c>
      <c r="J74" s="31">
        <v>511.7</v>
      </c>
      <c r="K74" s="32"/>
      <c r="L74" s="32">
        <v>127.1</v>
      </c>
      <c r="M74" s="31">
        <v>65</v>
      </c>
      <c r="N74" s="19">
        <f t="shared" si="19"/>
        <v>4010.4000000000005</v>
      </c>
    </row>
    <row r="75" spans="1:14" ht="31.5" x14ac:dyDescent="0.25">
      <c r="A75" s="46"/>
      <c r="B75" s="46" t="s">
        <v>16</v>
      </c>
      <c r="C75" s="47" t="s">
        <v>74</v>
      </c>
      <c r="D75" s="19">
        <f t="shared" si="18"/>
        <v>4500.1999999999989</v>
      </c>
      <c r="E75" s="31">
        <v>4500.1999999999989</v>
      </c>
      <c r="F75" s="31">
        <v>3657.6</v>
      </c>
      <c r="G75" s="31">
        <v>40.700000000000003</v>
      </c>
      <c r="H75" s="32"/>
      <c r="I75" s="16">
        <f t="shared" si="8"/>
        <v>701.5</v>
      </c>
      <c r="J75" s="31">
        <v>591.5</v>
      </c>
      <c r="K75" s="32"/>
      <c r="L75" s="32">
        <v>164.9</v>
      </c>
      <c r="M75" s="31">
        <v>110</v>
      </c>
      <c r="N75" s="19">
        <f t="shared" si="19"/>
        <v>5201.6999999999989</v>
      </c>
    </row>
    <row r="76" spans="1:14" ht="15.75" x14ac:dyDescent="0.25">
      <c r="A76" s="46"/>
      <c r="B76" s="46" t="s">
        <v>16</v>
      </c>
      <c r="C76" s="47" t="s">
        <v>75</v>
      </c>
      <c r="D76" s="19">
        <f t="shared" si="18"/>
        <v>18619.500000000004</v>
      </c>
      <c r="E76" s="31">
        <v>18619.500000000004</v>
      </c>
      <c r="F76" s="31">
        <v>15193.4</v>
      </c>
      <c r="G76" s="31">
        <v>95.2</v>
      </c>
      <c r="H76" s="32"/>
      <c r="I76" s="16">
        <f t="shared" si="8"/>
        <v>4059.3</v>
      </c>
      <c r="J76" s="31">
        <v>3964.3</v>
      </c>
      <c r="K76" s="32"/>
      <c r="L76" s="32">
        <v>1320.5</v>
      </c>
      <c r="M76" s="31">
        <v>95</v>
      </c>
      <c r="N76" s="19">
        <f t="shared" si="19"/>
        <v>22678.800000000003</v>
      </c>
    </row>
    <row r="77" spans="1:14" ht="31.5" x14ac:dyDescent="0.25">
      <c r="A77" s="46"/>
      <c r="B77" s="46" t="s">
        <v>16</v>
      </c>
      <c r="C77" s="47" t="s">
        <v>76</v>
      </c>
      <c r="D77" s="19">
        <f t="shared" si="18"/>
        <v>17231.8</v>
      </c>
      <c r="E77" s="31">
        <v>17231.8</v>
      </c>
      <c r="F77" s="31">
        <v>14102.9</v>
      </c>
      <c r="G77" s="31">
        <v>37</v>
      </c>
      <c r="H77" s="32"/>
      <c r="I77" s="16">
        <f t="shared" si="8"/>
        <v>1212.3</v>
      </c>
      <c r="J77" s="31">
        <v>1102.3</v>
      </c>
      <c r="K77" s="32"/>
      <c r="L77" s="32">
        <v>513</v>
      </c>
      <c r="M77" s="31">
        <v>110</v>
      </c>
      <c r="N77" s="19">
        <f t="shared" si="19"/>
        <v>18444.099999999999</v>
      </c>
    </row>
    <row r="78" spans="1:14" ht="31.5" x14ac:dyDescent="0.25">
      <c r="A78" s="46"/>
      <c r="B78" s="46" t="s">
        <v>16</v>
      </c>
      <c r="C78" s="47" t="s">
        <v>77</v>
      </c>
      <c r="D78" s="19">
        <f t="shared" si="18"/>
        <v>4514.8</v>
      </c>
      <c r="E78" s="31">
        <v>4514.8</v>
      </c>
      <c r="F78" s="31">
        <v>3686.3</v>
      </c>
      <c r="G78" s="31">
        <v>20.3</v>
      </c>
      <c r="H78" s="32"/>
      <c r="I78" s="16">
        <f t="shared" si="8"/>
        <v>664.7</v>
      </c>
      <c r="J78" s="31">
        <v>549.70000000000005</v>
      </c>
      <c r="K78" s="32"/>
      <c r="L78" s="32">
        <v>142.9</v>
      </c>
      <c r="M78" s="31">
        <v>115</v>
      </c>
      <c r="N78" s="19">
        <f t="shared" si="19"/>
        <v>5179.5</v>
      </c>
    </row>
    <row r="79" spans="1:14" ht="31.5" x14ac:dyDescent="0.25">
      <c r="A79" s="46"/>
      <c r="B79" s="46" t="s">
        <v>16</v>
      </c>
      <c r="C79" s="47" t="s">
        <v>78</v>
      </c>
      <c r="D79" s="19">
        <f t="shared" si="18"/>
        <v>6000.7</v>
      </c>
      <c r="E79" s="31">
        <v>6000.7</v>
      </c>
      <c r="F79" s="31">
        <v>4900.3999999999996</v>
      </c>
      <c r="G79" s="31">
        <v>25.9</v>
      </c>
      <c r="H79" s="32"/>
      <c r="I79" s="16">
        <f t="shared" si="8"/>
        <v>8298.1</v>
      </c>
      <c r="J79" s="31">
        <v>676.1</v>
      </c>
      <c r="K79" s="32"/>
      <c r="L79" s="32">
        <v>139.4</v>
      </c>
      <c r="M79" s="31">
        <v>7622</v>
      </c>
      <c r="N79" s="19">
        <f t="shared" si="19"/>
        <v>14298.8</v>
      </c>
    </row>
    <row r="80" spans="1:14" ht="31.5" x14ac:dyDescent="0.25">
      <c r="A80" s="46"/>
      <c r="B80" s="46" t="s">
        <v>16</v>
      </c>
      <c r="C80" s="47" t="s">
        <v>79</v>
      </c>
      <c r="D80" s="19">
        <f t="shared" si="18"/>
        <v>2304.1000000000004</v>
      </c>
      <c r="E80" s="31">
        <v>2304.1000000000004</v>
      </c>
      <c r="F80" s="31">
        <v>1873.2</v>
      </c>
      <c r="G80" s="31">
        <v>20.2</v>
      </c>
      <c r="H80" s="32"/>
      <c r="I80" s="16">
        <f t="shared" si="8"/>
        <v>434.6</v>
      </c>
      <c r="J80" s="31">
        <v>369.6</v>
      </c>
      <c r="K80" s="32"/>
      <c r="L80" s="32">
        <v>72.7</v>
      </c>
      <c r="M80" s="31">
        <v>65</v>
      </c>
      <c r="N80" s="19">
        <f t="shared" si="19"/>
        <v>2738.7000000000003</v>
      </c>
    </row>
    <row r="81" spans="1:14" ht="31.5" x14ac:dyDescent="0.25">
      <c r="A81" s="46"/>
      <c r="B81" s="46" t="s">
        <v>16</v>
      </c>
      <c r="C81" s="47" t="s">
        <v>80</v>
      </c>
      <c r="D81" s="19">
        <f t="shared" si="18"/>
        <v>4209.8</v>
      </c>
      <c r="E81" s="31">
        <v>4209.8</v>
      </c>
      <c r="F81" s="31">
        <v>3440.7</v>
      </c>
      <c r="G81" s="31">
        <v>14.8</v>
      </c>
      <c r="H81" s="32"/>
      <c r="I81" s="16">
        <f t="shared" si="8"/>
        <v>619</v>
      </c>
      <c r="J81" s="31">
        <v>509</v>
      </c>
      <c r="K81" s="32"/>
      <c r="L81" s="32">
        <v>129.30000000000001</v>
      </c>
      <c r="M81" s="31">
        <v>110</v>
      </c>
      <c r="N81" s="19">
        <f t="shared" si="19"/>
        <v>4828.8</v>
      </c>
    </row>
    <row r="82" spans="1:14" ht="31.5" x14ac:dyDescent="0.25">
      <c r="A82" s="46"/>
      <c r="B82" s="46" t="s">
        <v>16</v>
      </c>
      <c r="C82" s="47" t="s">
        <v>81</v>
      </c>
      <c r="D82" s="19">
        <f t="shared" si="18"/>
        <v>5683.2000000000007</v>
      </c>
      <c r="E82" s="31">
        <v>5683.2000000000007</v>
      </c>
      <c r="F82" s="31">
        <v>4632.1000000000004</v>
      </c>
      <c r="G82" s="31">
        <v>35.6</v>
      </c>
      <c r="H82" s="32"/>
      <c r="I82" s="16">
        <f t="shared" si="8"/>
        <v>690.3</v>
      </c>
      <c r="J82" s="31">
        <v>625.29999999999995</v>
      </c>
      <c r="K82" s="32"/>
      <c r="L82" s="32">
        <v>193.5</v>
      </c>
      <c r="M82" s="31">
        <v>65</v>
      </c>
      <c r="N82" s="19">
        <f t="shared" si="19"/>
        <v>6373.5000000000009</v>
      </c>
    </row>
    <row r="83" spans="1:14" ht="31.5" x14ac:dyDescent="0.25">
      <c r="A83" s="46"/>
      <c r="B83" s="46" t="s">
        <v>16</v>
      </c>
      <c r="C83" s="47" t="s">
        <v>82</v>
      </c>
      <c r="D83" s="19">
        <f t="shared" si="18"/>
        <v>2108.8000000000002</v>
      </c>
      <c r="E83" s="31">
        <v>2108.8000000000002</v>
      </c>
      <c r="F83" s="31">
        <v>1714</v>
      </c>
      <c r="G83" s="31">
        <v>19.100000000000001</v>
      </c>
      <c r="H83" s="32"/>
      <c r="I83" s="16">
        <f t="shared" si="8"/>
        <v>408.9</v>
      </c>
      <c r="J83" s="31">
        <v>343.9</v>
      </c>
      <c r="K83" s="32"/>
      <c r="L83" s="32">
        <v>78.2</v>
      </c>
      <c r="M83" s="31">
        <v>65</v>
      </c>
      <c r="N83" s="19">
        <f t="shared" si="19"/>
        <v>2517.7000000000003</v>
      </c>
    </row>
    <row r="84" spans="1:14" ht="31.5" x14ac:dyDescent="0.25">
      <c r="A84" s="46"/>
      <c r="B84" s="46" t="s">
        <v>16</v>
      </c>
      <c r="C84" s="47" t="s">
        <v>83</v>
      </c>
      <c r="D84" s="19">
        <f t="shared" si="18"/>
        <v>2554.6999999999998</v>
      </c>
      <c r="E84" s="31">
        <v>2554.6999999999998</v>
      </c>
      <c r="F84" s="31">
        <v>2085.9</v>
      </c>
      <c r="G84" s="31">
        <v>11.5</v>
      </c>
      <c r="H84" s="32"/>
      <c r="I84" s="16">
        <f t="shared" ref="I84:I147" si="20">J84+M84</f>
        <v>433.2</v>
      </c>
      <c r="J84" s="31">
        <v>368.2</v>
      </c>
      <c r="K84" s="32"/>
      <c r="L84" s="32">
        <v>64.599999999999994</v>
      </c>
      <c r="M84" s="31">
        <v>65</v>
      </c>
      <c r="N84" s="19">
        <f t="shared" si="19"/>
        <v>2987.8999999999996</v>
      </c>
    </row>
    <row r="85" spans="1:14" ht="31.5" x14ac:dyDescent="0.25">
      <c r="A85" s="46"/>
      <c r="B85" s="46" t="s">
        <v>16</v>
      </c>
      <c r="C85" s="47" t="s">
        <v>84</v>
      </c>
      <c r="D85" s="19">
        <f t="shared" si="18"/>
        <v>2604.9</v>
      </c>
      <c r="E85" s="31">
        <v>2604.9</v>
      </c>
      <c r="F85" s="31">
        <v>2117.9</v>
      </c>
      <c r="G85" s="31">
        <v>22.7</v>
      </c>
      <c r="H85" s="32"/>
      <c r="I85" s="16">
        <f t="shared" si="20"/>
        <v>470.2</v>
      </c>
      <c r="J85" s="31">
        <v>405.2</v>
      </c>
      <c r="K85" s="32"/>
      <c r="L85" s="32">
        <v>137.69999999999999</v>
      </c>
      <c r="M85" s="31">
        <v>65</v>
      </c>
      <c r="N85" s="19">
        <f t="shared" si="19"/>
        <v>3075.1</v>
      </c>
    </row>
    <row r="86" spans="1:14" ht="31.5" x14ac:dyDescent="0.25">
      <c r="A86" s="46"/>
      <c r="B86" s="46" t="s">
        <v>16</v>
      </c>
      <c r="C86" s="47" t="s">
        <v>85</v>
      </c>
      <c r="D86" s="19">
        <f t="shared" si="18"/>
        <v>3199.1</v>
      </c>
      <c r="E86" s="31">
        <v>3199.1</v>
      </c>
      <c r="F86" s="31">
        <v>2604.6</v>
      </c>
      <c r="G86" s="31">
        <v>23.4</v>
      </c>
      <c r="H86" s="32"/>
      <c r="I86" s="16">
        <f t="shared" si="20"/>
        <v>635.20000000000005</v>
      </c>
      <c r="J86" s="31">
        <v>570.20000000000005</v>
      </c>
      <c r="K86" s="32"/>
      <c r="L86" s="32">
        <v>212.5</v>
      </c>
      <c r="M86" s="31">
        <v>65</v>
      </c>
      <c r="N86" s="19">
        <f t="shared" si="19"/>
        <v>3834.3</v>
      </c>
    </row>
    <row r="87" spans="1:14" ht="31.5" x14ac:dyDescent="0.25">
      <c r="A87" s="46"/>
      <c r="B87" s="46" t="s">
        <v>16</v>
      </c>
      <c r="C87" s="47" t="s">
        <v>86</v>
      </c>
      <c r="D87" s="19">
        <f t="shared" si="18"/>
        <v>5009.9000000000005</v>
      </c>
      <c r="E87" s="31">
        <v>5009.9000000000005</v>
      </c>
      <c r="F87" s="31">
        <v>4089.1</v>
      </c>
      <c r="G87" s="31">
        <v>24.3</v>
      </c>
      <c r="H87" s="32"/>
      <c r="I87" s="16">
        <f t="shared" si="20"/>
        <v>812.8</v>
      </c>
      <c r="J87" s="31">
        <v>747.8</v>
      </c>
      <c r="K87" s="32"/>
      <c r="L87" s="32">
        <v>253.1</v>
      </c>
      <c r="M87" s="31">
        <v>65</v>
      </c>
      <c r="N87" s="19">
        <f t="shared" si="19"/>
        <v>5822.7000000000007</v>
      </c>
    </row>
    <row r="88" spans="1:14" ht="31.5" x14ac:dyDescent="0.25">
      <c r="A88" s="46"/>
      <c r="B88" s="46" t="s">
        <v>16</v>
      </c>
      <c r="C88" s="47" t="s">
        <v>87</v>
      </c>
      <c r="D88" s="19">
        <f t="shared" si="18"/>
        <v>2421.1</v>
      </c>
      <c r="E88" s="31">
        <v>2421.1</v>
      </c>
      <c r="F88" s="31">
        <v>1924.5</v>
      </c>
      <c r="G88" s="31">
        <v>74.7</v>
      </c>
      <c r="H88" s="32"/>
      <c r="I88" s="16">
        <f t="shared" si="20"/>
        <v>340.4</v>
      </c>
      <c r="J88" s="31">
        <v>275.39999999999998</v>
      </c>
      <c r="K88" s="32"/>
      <c r="L88" s="32">
        <v>50.7</v>
      </c>
      <c r="M88" s="31">
        <v>65</v>
      </c>
      <c r="N88" s="19">
        <f t="shared" si="19"/>
        <v>2761.5</v>
      </c>
    </row>
    <row r="89" spans="1:14" ht="31.5" x14ac:dyDescent="0.25">
      <c r="A89" s="46"/>
      <c r="B89" s="46" t="s">
        <v>16</v>
      </c>
      <c r="C89" s="47" t="s">
        <v>88</v>
      </c>
      <c r="D89" s="19">
        <f t="shared" si="18"/>
        <v>4088.6999999999994</v>
      </c>
      <c r="E89" s="31">
        <v>4088.6999999999994</v>
      </c>
      <c r="F89" s="31">
        <v>3329.4</v>
      </c>
      <c r="G89" s="31">
        <v>29.4</v>
      </c>
      <c r="H89" s="32"/>
      <c r="I89" s="16">
        <f t="shared" si="20"/>
        <v>605</v>
      </c>
      <c r="J89" s="31">
        <v>498</v>
      </c>
      <c r="K89" s="32"/>
      <c r="L89" s="32">
        <v>151.5</v>
      </c>
      <c r="M89" s="31">
        <v>107</v>
      </c>
      <c r="N89" s="19">
        <f t="shared" si="19"/>
        <v>4693.6999999999989</v>
      </c>
    </row>
    <row r="90" spans="1:14" ht="31.5" x14ac:dyDescent="0.25">
      <c r="A90" s="46"/>
      <c r="B90" s="46" t="s">
        <v>16</v>
      </c>
      <c r="C90" s="47" t="s">
        <v>89</v>
      </c>
      <c r="D90" s="19">
        <f t="shared" si="18"/>
        <v>2459</v>
      </c>
      <c r="E90" s="31">
        <v>2459</v>
      </c>
      <c r="F90" s="31">
        <v>2009.2</v>
      </c>
      <c r="G90" s="31">
        <v>9.4</v>
      </c>
      <c r="H90" s="32"/>
      <c r="I90" s="16">
        <f t="shared" si="20"/>
        <v>338.1</v>
      </c>
      <c r="J90" s="31">
        <v>273.10000000000002</v>
      </c>
      <c r="K90" s="32"/>
      <c r="L90" s="32">
        <v>51.8</v>
      </c>
      <c r="M90" s="31">
        <v>65</v>
      </c>
      <c r="N90" s="19">
        <f t="shared" si="19"/>
        <v>2797.1</v>
      </c>
    </row>
    <row r="91" spans="1:14" ht="31.5" x14ac:dyDescent="0.25">
      <c r="A91" s="46"/>
      <c r="B91" s="46" t="s">
        <v>16</v>
      </c>
      <c r="C91" s="47" t="s">
        <v>90</v>
      </c>
      <c r="D91" s="19">
        <f t="shared" si="18"/>
        <v>2640.2999999999997</v>
      </c>
      <c r="E91" s="31">
        <v>2640.2999999999997</v>
      </c>
      <c r="F91" s="31">
        <v>2150.1</v>
      </c>
      <c r="G91" s="31">
        <v>18.8</v>
      </c>
      <c r="H91" s="32"/>
      <c r="I91" s="16">
        <f t="shared" si="20"/>
        <v>470.1</v>
      </c>
      <c r="J91" s="31">
        <v>405.1</v>
      </c>
      <c r="K91" s="32"/>
      <c r="L91" s="32">
        <v>114.6</v>
      </c>
      <c r="M91" s="31">
        <v>65</v>
      </c>
      <c r="N91" s="19">
        <f t="shared" si="19"/>
        <v>3110.3999999999996</v>
      </c>
    </row>
    <row r="92" spans="1:14" ht="31.5" x14ac:dyDescent="0.25">
      <c r="A92" s="46"/>
      <c r="B92" s="46" t="s">
        <v>16</v>
      </c>
      <c r="C92" s="47" t="s">
        <v>91</v>
      </c>
      <c r="D92" s="19">
        <f t="shared" si="18"/>
        <v>3173.6</v>
      </c>
      <c r="E92" s="31">
        <v>3173.6</v>
      </c>
      <c r="F92" s="31">
        <v>2587.8000000000002</v>
      </c>
      <c r="G92" s="31">
        <v>18.399999999999999</v>
      </c>
      <c r="H92" s="32"/>
      <c r="I92" s="16">
        <f t="shared" si="20"/>
        <v>446.8</v>
      </c>
      <c r="J92" s="31">
        <v>381.8</v>
      </c>
      <c r="K92" s="32"/>
      <c r="L92" s="32">
        <v>96.7</v>
      </c>
      <c r="M92" s="31">
        <v>65</v>
      </c>
      <c r="N92" s="19">
        <f t="shared" si="19"/>
        <v>3620.4</v>
      </c>
    </row>
    <row r="93" spans="1:14" ht="31.5" x14ac:dyDescent="0.25">
      <c r="A93" s="46"/>
      <c r="B93" s="46" t="s">
        <v>16</v>
      </c>
      <c r="C93" s="47" t="s">
        <v>92</v>
      </c>
      <c r="D93" s="19">
        <f t="shared" si="18"/>
        <v>2829</v>
      </c>
      <c r="E93" s="31">
        <v>2829</v>
      </c>
      <c r="F93" s="31">
        <v>2310.3000000000002</v>
      </c>
      <c r="G93" s="31">
        <v>12.2</v>
      </c>
      <c r="H93" s="32"/>
      <c r="I93" s="16">
        <f t="shared" si="20"/>
        <v>473.8</v>
      </c>
      <c r="J93" s="31">
        <v>408.8</v>
      </c>
      <c r="K93" s="32"/>
      <c r="L93" s="32">
        <v>99.7</v>
      </c>
      <c r="M93" s="31">
        <v>65</v>
      </c>
      <c r="N93" s="19">
        <f t="shared" si="19"/>
        <v>3302.8</v>
      </c>
    </row>
    <row r="94" spans="1:14" ht="31.5" x14ac:dyDescent="0.25">
      <c r="A94" s="46"/>
      <c r="B94" s="46" t="s">
        <v>16</v>
      </c>
      <c r="C94" s="47" t="s">
        <v>93</v>
      </c>
      <c r="D94" s="19">
        <f t="shared" si="18"/>
        <v>2814.6</v>
      </c>
      <c r="E94" s="31">
        <v>2814.6</v>
      </c>
      <c r="F94" s="31">
        <v>2291.6999999999998</v>
      </c>
      <c r="G94" s="31">
        <v>20.5</v>
      </c>
      <c r="H94" s="32"/>
      <c r="I94" s="16">
        <f t="shared" si="20"/>
        <v>577.4</v>
      </c>
      <c r="J94" s="31">
        <v>512.4</v>
      </c>
      <c r="K94" s="32"/>
      <c r="L94" s="32">
        <v>137.80000000000001</v>
      </c>
      <c r="M94" s="31">
        <v>65</v>
      </c>
      <c r="N94" s="19">
        <f t="shared" si="19"/>
        <v>3392</v>
      </c>
    </row>
    <row r="95" spans="1:14" ht="31.5" x14ac:dyDescent="0.25">
      <c r="A95" s="46"/>
      <c r="B95" s="46" t="s">
        <v>16</v>
      </c>
      <c r="C95" s="47" t="s">
        <v>94</v>
      </c>
      <c r="D95" s="19">
        <f t="shared" si="18"/>
        <v>2878.7000000000003</v>
      </c>
      <c r="E95" s="31">
        <v>2878.7000000000003</v>
      </c>
      <c r="F95" s="31">
        <v>2345.8000000000002</v>
      </c>
      <c r="G95" s="31">
        <v>18.600000000000001</v>
      </c>
      <c r="H95" s="32"/>
      <c r="I95" s="16">
        <f t="shared" si="20"/>
        <v>413.8</v>
      </c>
      <c r="J95" s="31">
        <v>348.8</v>
      </c>
      <c r="K95" s="32"/>
      <c r="L95" s="32">
        <v>90.6</v>
      </c>
      <c r="M95" s="31">
        <v>65</v>
      </c>
      <c r="N95" s="19">
        <f t="shared" si="19"/>
        <v>3292.5000000000005</v>
      </c>
    </row>
    <row r="96" spans="1:14" ht="31.5" x14ac:dyDescent="0.25">
      <c r="A96" s="46"/>
      <c r="B96" s="46" t="s">
        <v>16</v>
      </c>
      <c r="C96" s="47" t="s">
        <v>95</v>
      </c>
      <c r="D96" s="19">
        <f t="shared" si="18"/>
        <v>2667.7</v>
      </c>
      <c r="E96" s="31">
        <v>2667.7</v>
      </c>
      <c r="F96" s="31">
        <v>2175.1</v>
      </c>
      <c r="G96" s="31">
        <v>15.8</v>
      </c>
      <c r="H96" s="32"/>
      <c r="I96" s="16">
        <f t="shared" si="20"/>
        <v>450.9</v>
      </c>
      <c r="J96" s="31">
        <v>385.9</v>
      </c>
      <c r="K96" s="32"/>
      <c r="L96" s="32">
        <v>113.1</v>
      </c>
      <c r="M96" s="31">
        <v>65</v>
      </c>
      <c r="N96" s="19">
        <f t="shared" si="19"/>
        <v>3118.6</v>
      </c>
    </row>
    <row r="97" spans="1:14" ht="31.5" x14ac:dyDescent="0.25">
      <c r="A97" s="46"/>
      <c r="B97" s="46" t="s">
        <v>16</v>
      </c>
      <c r="C97" s="47" t="s">
        <v>96</v>
      </c>
      <c r="D97" s="19">
        <f t="shared" si="18"/>
        <v>4086.7</v>
      </c>
      <c r="E97" s="31">
        <v>4086.7</v>
      </c>
      <c r="F97" s="31">
        <v>3338.1</v>
      </c>
      <c r="G97" s="31">
        <v>16.7</v>
      </c>
      <c r="H97" s="32"/>
      <c r="I97" s="16">
        <f t="shared" si="20"/>
        <v>589.70000000000005</v>
      </c>
      <c r="J97" s="31">
        <v>479.7</v>
      </c>
      <c r="K97" s="32"/>
      <c r="L97" s="32">
        <v>97.1</v>
      </c>
      <c r="M97" s="31">
        <v>110</v>
      </c>
      <c r="N97" s="19">
        <f t="shared" si="19"/>
        <v>4676.3999999999996</v>
      </c>
    </row>
    <row r="98" spans="1:14" ht="31.5" x14ac:dyDescent="0.25">
      <c r="A98" s="46"/>
      <c r="B98" s="46" t="s">
        <v>16</v>
      </c>
      <c r="C98" s="47" t="s">
        <v>97</v>
      </c>
      <c r="D98" s="19">
        <f t="shared" si="18"/>
        <v>5460.8</v>
      </c>
      <c r="E98" s="31">
        <v>5460.8</v>
      </c>
      <c r="F98" s="31">
        <v>4456</v>
      </c>
      <c r="G98" s="31">
        <v>27.9</v>
      </c>
      <c r="H98" s="32"/>
      <c r="I98" s="16">
        <f t="shared" si="20"/>
        <v>664.3</v>
      </c>
      <c r="J98" s="31">
        <v>599.29999999999995</v>
      </c>
      <c r="K98" s="32"/>
      <c r="L98" s="32">
        <v>155</v>
      </c>
      <c r="M98" s="31">
        <v>65</v>
      </c>
      <c r="N98" s="19">
        <f t="shared" si="19"/>
        <v>6125.1</v>
      </c>
    </row>
    <row r="99" spans="1:14" ht="31.5" x14ac:dyDescent="0.25">
      <c r="A99" s="46"/>
      <c r="B99" s="46" t="s">
        <v>16</v>
      </c>
      <c r="C99" s="47" t="s">
        <v>98</v>
      </c>
      <c r="D99" s="19">
        <f t="shared" si="18"/>
        <v>2432.4999999999995</v>
      </c>
      <c r="E99" s="31">
        <v>2432.4999999999995</v>
      </c>
      <c r="F99" s="31">
        <v>1976.8</v>
      </c>
      <c r="G99" s="31">
        <v>22.3</v>
      </c>
      <c r="H99" s="32"/>
      <c r="I99" s="16">
        <f t="shared" si="20"/>
        <v>342.2</v>
      </c>
      <c r="J99" s="31">
        <v>277.2</v>
      </c>
      <c r="K99" s="32"/>
      <c r="L99" s="32">
        <v>68.8</v>
      </c>
      <c r="M99" s="31">
        <v>65</v>
      </c>
      <c r="N99" s="19">
        <f t="shared" si="19"/>
        <v>2774.6999999999994</v>
      </c>
    </row>
    <row r="100" spans="1:14" ht="31.5" x14ac:dyDescent="0.25">
      <c r="A100" s="46"/>
      <c r="B100" s="46" t="s">
        <v>16</v>
      </c>
      <c r="C100" s="47" t="s">
        <v>99</v>
      </c>
      <c r="D100" s="19">
        <f t="shared" si="18"/>
        <v>2605.1000000000004</v>
      </c>
      <c r="E100" s="31">
        <v>2605.1000000000004</v>
      </c>
      <c r="F100" s="31">
        <v>2122.8000000000002</v>
      </c>
      <c r="G100" s="31">
        <v>16.899999999999999</v>
      </c>
      <c r="H100" s="32"/>
      <c r="I100" s="16">
        <f t="shared" si="20"/>
        <v>360.6</v>
      </c>
      <c r="J100" s="31">
        <v>295.60000000000002</v>
      </c>
      <c r="K100" s="32"/>
      <c r="L100" s="32">
        <v>78.900000000000006</v>
      </c>
      <c r="M100" s="31">
        <v>65</v>
      </c>
      <c r="N100" s="19">
        <f t="shared" si="19"/>
        <v>2965.7000000000003</v>
      </c>
    </row>
    <row r="101" spans="1:14" ht="31.5" x14ac:dyDescent="0.25">
      <c r="A101" s="46"/>
      <c r="B101" s="46" t="s">
        <v>16</v>
      </c>
      <c r="C101" s="47" t="s">
        <v>100</v>
      </c>
      <c r="D101" s="19">
        <f t="shared" si="18"/>
        <v>2685.8</v>
      </c>
      <c r="E101" s="31">
        <v>2685.8</v>
      </c>
      <c r="F101" s="31">
        <v>2188.8000000000002</v>
      </c>
      <c r="G101" s="31">
        <v>17.100000000000001</v>
      </c>
      <c r="H101" s="32"/>
      <c r="I101" s="16">
        <f t="shared" si="20"/>
        <v>443.3</v>
      </c>
      <c r="J101" s="31">
        <v>378.3</v>
      </c>
      <c r="K101" s="32"/>
      <c r="L101" s="32">
        <v>88.6</v>
      </c>
      <c r="M101" s="31">
        <v>65</v>
      </c>
      <c r="N101" s="19">
        <f t="shared" si="19"/>
        <v>3129.1000000000004</v>
      </c>
    </row>
    <row r="102" spans="1:14" ht="31.5" x14ac:dyDescent="0.25">
      <c r="A102" s="46"/>
      <c r="B102" s="46" t="s">
        <v>16</v>
      </c>
      <c r="C102" s="47" t="s">
        <v>101</v>
      </c>
      <c r="D102" s="19">
        <f t="shared" si="18"/>
        <v>3188.0000000000005</v>
      </c>
      <c r="E102" s="31">
        <v>3188.0000000000005</v>
      </c>
      <c r="F102" s="31">
        <v>2599.3000000000002</v>
      </c>
      <c r="G102" s="31">
        <v>18.8</v>
      </c>
      <c r="H102" s="32"/>
      <c r="I102" s="16">
        <f t="shared" si="20"/>
        <v>414</v>
      </c>
      <c r="J102" s="31">
        <v>349</v>
      </c>
      <c r="K102" s="32"/>
      <c r="L102" s="32">
        <v>79.900000000000006</v>
      </c>
      <c r="M102" s="31">
        <v>65</v>
      </c>
      <c r="N102" s="19">
        <f t="shared" si="19"/>
        <v>3602.0000000000005</v>
      </c>
    </row>
    <row r="103" spans="1:14" s="11" customFormat="1" ht="19.5" collapsed="1" x14ac:dyDescent="0.25">
      <c r="A103" s="17"/>
      <c r="B103" s="18"/>
      <c r="C103" s="42" t="s">
        <v>102</v>
      </c>
      <c r="D103" s="16">
        <f>SUM(D105:D124)</f>
        <v>92258.5</v>
      </c>
      <c r="E103" s="16">
        <f t="shared" ref="E103:N103" si="21">SUM(E105:E124)</f>
        <v>92258.5</v>
      </c>
      <c r="F103" s="16">
        <f t="shared" si="21"/>
        <v>75374.599999999991</v>
      </c>
      <c r="G103" s="16">
        <f t="shared" si="21"/>
        <v>562.20000000000005</v>
      </c>
      <c r="H103" s="16">
        <f t="shared" si="21"/>
        <v>0</v>
      </c>
      <c r="I103" s="16">
        <f t="shared" si="21"/>
        <v>33743.5</v>
      </c>
      <c r="J103" s="16">
        <f t="shared" si="21"/>
        <v>12238.499999999996</v>
      </c>
      <c r="K103" s="16">
        <f t="shared" si="21"/>
        <v>0</v>
      </c>
      <c r="L103" s="16">
        <f t="shared" si="21"/>
        <v>3450.2</v>
      </c>
      <c r="M103" s="16">
        <f t="shared" si="21"/>
        <v>21505</v>
      </c>
      <c r="N103" s="16">
        <f t="shared" si="21"/>
        <v>126001.99999999999</v>
      </c>
    </row>
    <row r="104" spans="1:14" s="11" customFormat="1" ht="15.75" x14ac:dyDescent="0.25">
      <c r="A104" s="17"/>
      <c r="B104" s="18"/>
      <c r="C104" s="43"/>
      <c r="D104" s="16"/>
      <c r="E104" s="16"/>
      <c r="F104" s="16"/>
      <c r="G104" s="31"/>
      <c r="H104" s="16"/>
      <c r="I104" s="16"/>
      <c r="J104" s="16"/>
      <c r="K104" s="16"/>
      <c r="L104" s="32"/>
      <c r="M104" s="16"/>
      <c r="N104" s="16"/>
    </row>
    <row r="105" spans="1:14" s="11" customFormat="1" ht="15.75" x14ac:dyDescent="0.25">
      <c r="A105" s="17"/>
      <c r="B105" s="46" t="s">
        <v>16</v>
      </c>
      <c r="C105" s="37" t="s">
        <v>103</v>
      </c>
      <c r="D105" s="19">
        <f t="shared" ref="D105:D124" si="22">E105+H105</f>
        <v>1823.7</v>
      </c>
      <c r="E105" s="31">
        <v>1823.7</v>
      </c>
      <c r="F105" s="31">
        <v>1446.1000000000001</v>
      </c>
      <c r="G105" s="31">
        <v>63.6</v>
      </c>
      <c r="H105" s="32"/>
      <c r="I105" s="16">
        <f t="shared" si="20"/>
        <v>308.60000000000002</v>
      </c>
      <c r="J105" s="31">
        <v>139.6</v>
      </c>
      <c r="K105" s="32"/>
      <c r="L105" s="32">
        <v>17</v>
      </c>
      <c r="M105" s="31">
        <v>169</v>
      </c>
      <c r="N105" s="19">
        <f t="shared" ref="N105:N124" si="23">D105+I105</f>
        <v>2132.3000000000002</v>
      </c>
    </row>
    <row r="106" spans="1:14" s="28" customFormat="1" ht="15.75" x14ac:dyDescent="0.25">
      <c r="A106" s="18"/>
      <c r="B106" s="18" t="s">
        <v>16</v>
      </c>
      <c r="C106" s="45" t="s">
        <v>104</v>
      </c>
      <c r="D106" s="19">
        <f t="shared" si="22"/>
        <v>8337.9</v>
      </c>
      <c r="E106" s="31">
        <v>8337.9</v>
      </c>
      <c r="F106" s="31">
        <v>6804.5</v>
      </c>
      <c r="G106" s="31">
        <v>31.8</v>
      </c>
      <c r="H106" s="32"/>
      <c r="I106" s="16">
        <f t="shared" si="20"/>
        <v>1105.2</v>
      </c>
      <c r="J106" s="31">
        <v>1105.2</v>
      </c>
      <c r="K106" s="32"/>
      <c r="L106" s="32">
        <v>540.1</v>
      </c>
      <c r="M106" s="31"/>
      <c r="N106" s="19">
        <f t="shared" si="23"/>
        <v>9443.1</v>
      </c>
    </row>
    <row r="107" spans="1:14" s="28" customFormat="1" ht="31.5" x14ac:dyDescent="0.25">
      <c r="A107" s="18"/>
      <c r="B107" s="18" t="s">
        <v>16</v>
      </c>
      <c r="C107" s="38" t="s">
        <v>105</v>
      </c>
      <c r="D107" s="19">
        <f t="shared" si="22"/>
        <v>9801.4</v>
      </c>
      <c r="E107" s="31">
        <v>9801.4</v>
      </c>
      <c r="F107" s="31">
        <v>7887.6</v>
      </c>
      <c r="G107" s="31">
        <v>60.7</v>
      </c>
      <c r="H107" s="32"/>
      <c r="I107" s="16">
        <f t="shared" si="20"/>
        <v>1595</v>
      </c>
      <c r="J107" s="31">
        <v>1314</v>
      </c>
      <c r="K107" s="32"/>
      <c r="L107" s="32">
        <v>299.2</v>
      </c>
      <c r="M107" s="31">
        <v>281</v>
      </c>
      <c r="N107" s="19">
        <f t="shared" si="23"/>
        <v>11396.4</v>
      </c>
    </row>
    <row r="108" spans="1:14" ht="31.5" x14ac:dyDescent="0.25">
      <c r="A108" s="46"/>
      <c r="B108" s="46" t="s">
        <v>16</v>
      </c>
      <c r="C108" s="47" t="s">
        <v>106</v>
      </c>
      <c r="D108" s="19">
        <f t="shared" si="22"/>
        <v>4964.0999999999995</v>
      </c>
      <c r="E108" s="31">
        <v>4964.0999999999995</v>
      </c>
      <c r="F108" s="31">
        <v>4065.2</v>
      </c>
      <c r="G108" s="31">
        <v>30.4</v>
      </c>
      <c r="H108" s="32"/>
      <c r="I108" s="16">
        <f t="shared" si="20"/>
        <v>855.3</v>
      </c>
      <c r="J108" s="31">
        <v>780.3</v>
      </c>
      <c r="K108" s="32"/>
      <c r="L108" s="32">
        <v>295.60000000000002</v>
      </c>
      <c r="M108" s="31">
        <v>75</v>
      </c>
      <c r="N108" s="19">
        <f t="shared" si="23"/>
        <v>5819.4</v>
      </c>
    </row>
    <row r="109" spans="1:14" ht="31.5" x14ac:dyDescent="0.25">
      <c r="A109" s="46"/>
      <c r="B109" s="46" t="s">
        <v>16</v>
      </c>
      <c r="C109" s="47" t="s">
        <v>107</v>
      </c>
      <c r="D109" s="19">
        <f t="shared" si="22"/>
        <v>2838.4</v>
      </c>
      <c r="E109" s="31">
        <v>2838.4</v>
      </c>
      <c r="F109" s="31">
        <v>2323</v>
      </c>
      <c r="G109" s="31">
        <v>19.399999999999999</v>
      </c>
      <c r="H109" s="32"/>
      <c r="I109" s="16">
        <f t="shared" si="20"/>
        <v>497.9</v>
      </c>
      <c r="J109" s="31">
        <v>422.9</v>
      </c>
      <c r="K109" s="32"/>
      <c r="L109" s="32">
        <v>145.9</v>
      </c>
      <c r="M109" s="31">
        <v>75</v>
      </c>
      <c r="N109" s="19">
        <f t="shared" si="23"/>
        <v>3336.3</v>
      </c>
    </row>
    <row r="110" spans="1:14" ht="31.5" x14ac:dyDescent="0.25">
      <c r="A110" s="46"/>
      <c r="B110" s="46" t="s">
        <v>16</v>
      </c>
      <c r="C110" s="47" t="s">
        <v>108</v>
      </c>
      <c r="D110" s="19">
        <f t="shared" si="22"/>
        <v>2130.5</v>
      </c>
      <c r="E110" s="31">
        <v>2130.5</v>
      </c>
      <c r="F110" s="31">
        <v>1742.2</v>
      </c>
      <c r="G110" s="31">
        <v>15.8</v>
      </c>
      <c r="H110" s="32"/>
      <c r="I110" s="16">
        <f t="shared" si="20"/>
        <v>425.9</v>
      </c>
      <c r="J110" s="31">
        <v>350.9</v>
      </c>
      <c r="K110" s="32"/>
      <c r="L110" s="32">
        <v>143.19999999999999</v>
      </c>
      <c r="M110" s="31">
        <v>75</v>
      </c>
      <c r="N110" s="19">
        <f t="shared" si="23"/>
        <v>2556.4</v>
      </c>
    </row>
    <row r="111" spans="1:14" ht="31.5" x14ac:dyDescent="0.25">
      <c r="A111" s="46"/>
      <c r="B111" s="46" t="s">
        <v>16</v>
      </c>
      <c r="C111" s="48" t="s">
        <v>109</v>
      </c>
      <c r="D111" s="19">
        <f t="shared" si="22"/>
        <v>2834.8</v>
      </c>
      <c r="E111" s="31">
        <v>2834.8</v>
      </c>
      <c r="F111" s="31">
        <v>2323</v>
      </c>
      <c r="G111" s="31">
        <v>15.8</v>
      </c>
      <c r="H111" s="32"/>
      <c r="I111" s="16">
        <f t="shared" si="20"/>
        <v>528.20000000000005</v>
      </c>
      <c r="J111" s="31">
        <v>453.2</v>
      </c>
      <c r="K111" s="32"/>
      <c r="L111" s="32">
        <v>176.2</v>
      </c>
      <c r="M111" s="31">
        <v>75</v>
      </c>
      <c r="N111" s="19">
        <f t="shared" si="23"/>
        <v>3363</v>
      </c>
    </row>
    <row r="112" spans="1:14" ht="31.5" x14ac:dyDescent="0.25">
      <c r="A112" s="46"/>
      <c r="B112" s="46" t="s">
        <v>16</v>
      </c>
      <c r="C112" s="48" t="s">
        <v>110</v>
      </c>
      <c r="D112" s="19">
        <f t="shared" si="22"/>
        <v>3546.7</v>
      </c>
      <c r="E112" s="31">
        <v>3546.7</v>
      </c>
      <c r="F112" s="31">
        <v>2903.7</v>
      </c>
      <c r="G112" s="31">
        <v>22.5</v>
      </c>
      <c r="H112" s="32"/>
      <c r="I112" s="16">
        <f t="shared" si="20"/>
        <v>468.2</v>
      </c>
      <c r="J112" s="31">
        <v>393.2</v>
      </c>
      <c r="K112" s="32"/>
      <c r="L112" s="32">
        <v>47</v>
      </c>
      <c r="M112" s="31">
        <v>75</v>
      </c>
      <c r="N112" s="19">
        <f t="shared" si="23"/>
        <v>4014.8999999999996</v>
      </c>
    </row>
    <row r="113" spans="1:14" ht="31.5" x14ac:dyDescent="0.25">
      <c r="A113" s="46"/>
      <c r="B113" s="46" t="s">
        <v>16</v>
      </c>
      <c r="C113" s="48" t="s">
        <v>111</v>
      </c>
      <c r="D113" s="19">
        <f t="shared" si="22"/>
        <v>9210.4</v>
      </c>
      <c r="E113" s="31">
        <v>9210.4</v>
      </c>
      <c r="F113" s="31">
        <v>7549.7</v>
      </c>
      <c r="G113" s="31">
        <v>47.4</v>
      </c>
      <c r="H113" s="32"/>
      <c r="I113" s="16">
        <f t="shared" si="20"/>
        <v>1353.2</v>
      </c>
      <c r="J113" s="31">
        <v>1118.2</v>
      </c>
      <c r="K113" s="32"/>
      <c r="L113" s="32">
        <v>218.1</v>
      </c>
      <c r="M113" s="31">
        <v>235</v>
      </c>
      <c r="N113" s="19">
        <f t="shared" si="23"/>
        <v>10563.6</v>
      </c>
    </row>
    <row r="114" spans="1:14" ht="31.5" x14ac:dyDescent="0.25">
      <c r="A114" s="46"/>
      <c r="B114" s="46" t="s">
        <v>16</v>
      </c>
      <c r="C114" s="48" t="s">
        <v>112</v>
      </c>
      <c r="D114" s="19">
        <f t="shared" si="22"/>
        <v>2128.1</v>
      </c>
      <c r="E114" s="31">
        <v>2128.1</v>
      </c>
      <c r="F114" s="31">
        <v>1742.2</v>
      </c>
      <c r="G114" s="31">
        <v>13.4</v>
      </c>
      <c r="H114" s="32"/>
      <c r="I114" s="16">
        <f t="shared" si="20"/>
        <v>470.8</v>
      </c>
      <c r="J114" s="31">
        <v>315.8</v>
      </c>
      <c r="K114" s="32"/>
      <c r="L114" s="32">
        <v>108.1</v>
      </c>
      <c r="M114" s="31">
        <v>155</v>
      </c>
      <c r="N114" s="19">
        <f t="shared" si="23"/>
        <v>2598.9</v>
      </c>
    </row>
    <row r="115" spans="1:14" ht="31.5" x14ac:dyDescent="0.25">
      <c r="A115" s="46"/>
      <c r="B115" s="46" t="s">
        <v>16</v>
      </c>
      <c r="C115" s="48" t="s">
        <v>113</v>
      </c>
      <c r="D115" s="19">
        <f t="shared" si="22"/>
        <v>18427.3</v>
      </c>
      <c r="E115" s="31">
        <v>18427.3</v>
      </c>
      <c r="F115" s="31">
        <v>15099.8</v>
      </c>
      <c r="G115" s="31">
        <v>103.2</v>
      </c>
      <c r="H115" s="32"/>
      <c r="I115" s="16">
        <f t="shared" si="20"/>
        <v>21555.3</v>
      </c>
      <c r="J115" s="31">
        <v>2340.3000000000002</v>
      </c>
      <c r="K115" s="32"/>
      <c r="L115" s="32">
        <v>516.79999999999995</v>
      </c>
      <c r="M115" s="31">
        <v>19215</v>
      </c>
      <c r="N115" s="19">
        <f t="shared" si="23"/>
        <v>39982.6</v>
      </c>
    </row>
    <row r="116" spans="1:14" ht="31.5" x14ac:dyDescent="0.25">
      <c r="A116" s="46"/>
      <c r="B116" s="46" t="s">
        <v>16</v>
      </c>
      <c r="C116" s="48" t="s">
        <v>114</v>
      </c>
      <c r="D116" s="19">
        <f t="shared" si="22"/>
        <v>2833.6</v>
      </c>
      <c r="E116" s="31">
        <v>2833.6</v>
      </c>
      <c r="F116" s="31">
        <v>2323</v>
      </c>
      <c r="G116" s="31">
        <v>14.6</v>
      </c>
      <c r="H116" s="32"/>
      <c r="I116" s="16">
        <f t="shared" si="20"/>
        <v>565.6</v>
      </c>
      <c r="J116" s="31">
        <v>330.6</v>
      </c>
      <c r="K116" s="32"/>
      <c r="L116" s="32">
        <v>53.6</v>
      </c>
      <c r="M116" s="31">
        <v>235</v>
      </c>
      <c r="N116" s="19">
        <f t="shared" si="23"/>
        <v>3399.2</v>
      </c>
    </row>
    <row r="117" spans="1:14" ht="31.5" x14ac:dyDescent="0.25">
      <c r="A117" s="46"/>
      <c r="B117" s="46" t="s">
        <v>16</v>
      </c>
      <c r="C117" s="48" t="s">
        <v>115</v>
      </c>
      <c r="D117" s="19">
        <f t="shared" si="22"/>
        <v>3546.1</v>
      </c>
      <c r="E117" s="31">
        <v>3546.1</v>
      </c>
      <c r="F117" s="31">
        <v>2903.7</v>
      </c>
      <c r="G117" s="31">
        <v>21.9</v>
      </c>
      <c r="H117" s="32"/>
      <c r="I117" s="16">
        <f t="shared" si="20"/>
        <v>492.8</v>
      </c>
      <c r="J117" s="31">
        <v>417.8</v>
      </c>
      <c r="K117" s="32"/>
      <c r="L117" s="32">
        <v>71.599999999999994</v>
      </c>
      <c r="M117" s="31">
        <v>75</v>
      </c>
      <c r="N117" s="19">
        <f t="shared" si="23"/>
        <v>4038.9</v>
      </c>
    </row>
    <row r="118" spans="1:14" ht="31.5" x14ac:dyDescent="0.25">
      <c r="A118" s="46"/>
      <c r="B118" s="46" t="s">
        <v>16</v>
      </c>
      <c r="C118" s="48" t="s">
        <v>116</v>
      </c>
      <c r="D118" s="19">
        <f t="shared" si="22"/>
        <v>2834.4</v>
      </c>
      <c r="E118" s="31">
        <v>2834.4</v>
      </c>
      <c r="F118" s="31">
        <v>2323</v>
      </c>
      <c r="G118" s="31">
        <v>15.4</v>
      </c>
      <c r="H118" s="32"/>
      <c r="I118" s="16">
        <f t="shared" si="20"/>
        <v>393.4</v>
      </c>
      <c r="J118" s="31">
        <v>318.39999999999998</v>
      </c>
      <c r="K118" s="32"/>
      <c r="L118" s="32">
        <v>41.4</v>
      </c>
      <c r="M118" s="31">
        <v>75</v>
      </c>
      <c r="N118" s="19">
        <f t="shared" si="23"/>
        <v>3227.8</v>
      </c>
    </row>
    <row r="119" spans="1:14" ht="31.5" x14ac:dyDescent="0.25">
      <c r="A119" s="46"/>
      <c r="B119" s="46" t="s">
        <v>16</v>
      </c>
      <c r="C119" s="48" t="s">
        <v>117</v>
      </c>
      <c r="D119" s="19">
        <f t="shared" si="22"/>
        <v>4252.7</v>
      </c>
      <c r="E119" s="31">
        <v>4252.7</v>
      </c>
      <c r="F119" s="31">
        <v>3484.5</v>
      </c>
      <c r="G119" s="31">
        <v>24.3</v>
      </c>
      <c r="H119" s="32"/>
      <c r="I119" s="16">
        <f t="shared" si="20"/>
        <v>859</v>
      </c>
      <c r="J119" s="31">
        <v>704</v>
      </c>
      <c r="K119" s="32"/>
      <c r="L119" s="32">
        <v>288.7</v>
      </c>
      <c r="M119" s="31">
        <v>155</v>
      </c>
      <c r="N119" s="19">
        <f t="shared" si="23"/>
        <v>5111.7</v>
      </c>
    </row>
    <row r="120" spans="1:14" ht="31.5" x14ac:dyDescent="0.25">
      <c r="A120" s="46"/>
      <c r="B120" s="46" t="s">
        <v>16</v>
      </c>
      <c r="C120" s="48" t="s">
        <v>118</v>
      </c>
      <c r="D120" s="19">
        <f t="shared" si="22"/>
        <v>2834.2</v>
      </c>
      <c r="E120" s="31">
        <v>2834.2</v>
      </c>
      <c r="F120" s="31">
        <v>2323</v>
      </c>
      <c r="G120" s="31">
        <v>15.2</v>
      </c>
      <c r="H120" s="32"/>
      <c r="I120" s="16">
        <f t="shared" si="20"/>
        <v>574.29999999999995</v>
      </c>
      <c r="J120" s="31">
        <v>419.3</v>
      </c>
      <c r="K120" s="32"/>
      <c r="L120" s="32">
        <v>142.30000000000001</v>
      </c>
      <c r="M120" s="31">
        <v>155</v>
      </c>
      <c r="N120" s="19">
        <f t="shared" si="23"/>
        <v>3408.5</v>
      </c>
    </row>
    <row r="121" spans="1:14" ht="31.5" x14ac:dyDescent="0.25">
      <c r="A121" s="46"/>
      <c r="B121" s="46" t="s">
        <v>16</v>
      </c>
      <c r="C121" s="48" t="s">
        <v>119</v>
      </c>
      <c r="D121" s="19">
        <f t="shared" si="22"/>
        <v>2837.2</v>
      </c>
      <c r="E121" s="31">
        <v>2837.2</v>
      </c>
      <c r="F121" s="31">
        <v>2323</v>
      </c>
      <c r="G121" s="31">
        <v>18.2</v>
      </c>
      <c r="H121" s="32"/>
      <c r="I121" s="16">
        <f t="shared" si="20"/>
        <v>472.8</v>
      </c>
      <c r="J121" s="31">
        <v>397.8</v>
      </c>
      <c r="K121" s="32"/>
      <c r="L121" s="32">
        <v>120.8</v>
      </c>
      <c r="M121" s="31">
        <v>75</v>
      </c>
      <c r="N121" s="19">
        <f t="shared" si="23"/>
        <v>3310</v>
      </c>
    </row>
    <row r="122" spans="1:14" ht="31.5" x14ac:dyDescent="0.25">
      <c r="A122" s="46"/>
      <c r="B122" s="46" t="s">
        <v>16</v>
      </c>
      <c r="C122" s="48" t="s">
        <v>120</v>
      </c>
      <c r="D122" s="19">
        <f t="shared" si="22"/>
        <v>2128.1</v>
      </c>
      <c r="E122" s="31">
        <v>2128.1</v>
      </c>
      <c r="F122" s="31">
        <v>1742.2</v>
      </c>
      <c r="G122" s="31">
        <v>13.4</v>
      </c>
      <c r="H122" s="32"/>
      <c r="I122" s="16">
        <f t="shared" si="20"/>
        <v>469.8</v>
      </c>
      <c r="J122" s="31">
        <v>314.8</v>
      </c>
      <c r="K122" s="32"/>
      <c r="L122" s="32">
        <v>107.1</v>
      </c>
      <c r="M122" s="31">
        <v>155</v>
      </c>
      <c r="N122" s="19">
        <f t="shared" si="23"/>
        <v>2597.9</v>
      </c>
    </row>
    <row r="123" spans="1:14" ht="31.5" x14ac:dyDescent="0.25">
      <c r="A123" s="46"/>
      <c r="B123" s="46" t="s">
        <v>16</v>
      </c>
      <c r="C123" s="48" t="s">
        <v>121</v>
      </c>
      <c r="D123" s="19">
        <f t="shared" si="22"/>
        <v>2834.2</v>
      </c>
      <c r="E123" s="31">
        <v>2834.2</v>
      </c>
      <c r="F123" s="31">
        <v>2323</v>
      </c>
      <c r="G123" s="31">
        <v>15.2</v>
      </c>
      <c r="H123" s="32"/>
      <c r="I123" s="16">
        <f t="shared" si="20"/>
        <v>411.3</v>
      </c>
      <c r="J123" s="31">
        <v>336.3</v>
      </c>
      <c r="K123" s="32"/>
      <c r="L123" s="32">
        <v>59.3</v>
      </c>
      <c r="M123" s="31">
        <v>75</v>
      </c>
      <c r="N123" s="19">
        <f t="shared" si="23"/>
        <v>3245.5</v>
      </c>
    </row>
    <row r="124" spans="1:14" ht="15.75" x14ac:dyDescent="0.25">
      <c r="A124" s="46"/>
      <c r="B124" s="46" t="s">
        <v>16</v>
      </c>
      <c r="C124" s="48" t="s">
        <v>122</v>
      </c>
      <c r="D124" s="19">
        <f t="shared" si="22"/>
        <v>2114.6999999999998</v>
      </c>
      <c r="E124" s="31">
        <v>2114.6999999999998</v>
      </c>
      <c r="F124" s="31">
        <v>1742.2</v>
      </c>
      <c r="G124" s="31"/>
      <c r="H124" s="32"/>
      <c r="I124" s="16">
        <f t="shared" si="20"/>
        <v>340.9</v>
      </c>
      <c r="J124" s="31">
        <v>265.89999999999998</v>
      </c>
      <c r="K124" s="32"/>
      <c r="L124" s="32">
        <v>58.2</v>
      </c>
      <c r="M124" s="31">
        <v>75</v>
      </c>
      <c r="N124" s="19">
        <f t="shared" si="23"/>
        <v>2455.6</v>
      </c>
    </row>
    <row r="125" spans="1:14" s="11" customFormat="1" ht="19.5" collapsed="1" x14ac:dyDescent="0.25">
      <c r="A125" s="17"/>
      <c r="B125" s="18"/>
      <c r="C125" s="42" t="s">
        <v>123</v>
      </c>
      <c r="D125" s="16">
        <f>SUM(D127:D175)</f>
        <v>429876.69999999995</v>
      </c>
      <c r="E125" s="16">
        <f t="shared" ref="E125:N125" si="24">SUM(E127:E175)</f>
        <v>429876.69999999995</v>
      </c>
      <c r="F125" s="16">
        <f t="shared" si="24"/>
        <v>351379.50000000017</v>
      </c>
      <c r="G125" s="16">
        <f t="shared" si="24"/>
        <v>2643.4</v>
      </c>
      <c r="H125" s="16">
        <f t="shared" si="24"/>
        <v>0</v>
      </c>
      <c r="I125" s="16">
        <f t="shared" si="24"/>
        <v>65342.799999999996</v>
      </c>
      <c r="J125" s="16">
        <f t="shared" si="24"/>
        <v>56768.799999999996</v>
      </c>
      <c r="K125" s="16">
        <f t="shared" si="24"/>
        <v>0</v>
      </c>
      <c r="L125" s="16">
        <f t="shared" si="24"/>
        <v>15099.199999999997</v>
      </c>
      <c r="M125" s="16">
        <f t="shared" si="24"/>
        <v>8574</v>
      </c>
      <c r="N125" s="16">
        <f t="shared" si="24"/>
        <v>495219.49999999994</v>
      </c>
    </row>
    <row r="126" spans="1:14" s="11" customFormat="1" ht="15.75" x14ac:dyDescent="0.25">
      <c r="A126" s="17"/>
      <c r="B126" s="18"/>
      <c r="C126" s="49"/>
      <c r="D126" s="16"/>
      <c r="E126" s="16"/>
      <c r="F126" s="16"/>
      <c r="G126" s="31"/>
      <c r="H126" s="16"/>
      <c r="I126" s="16"/>
      <c r="J126" s="16"/>
      <c r="K126" s="16"/>
      <c r="L126" s="32"/>
      <c r="M126" s="16"/>
      <c r="N126" s="16"/>
    </row>
    <row r="127" spans="1:14" s="11" customFormat="1" ht="31.5" x14ac:dyDescent="0.25">
      <c r="A127" s="17"/>
      <c r="B127" s="46" t="s">
        <v>16</v>
      </c>
      <c r="C127" s="37" t="s">
        <v>124</v>
      </c>
      <c r="D127" s="19">
        <f t="shared" ref="D127:D175" si="25">E127+H127</f>
        <v>3938.6</v>
      </c>
      <c r="E127" s="31">
        <v>3938.6</v>
      </c>
      <c r="F127" s="31">
        <v>3201.9</v>
      </c>
      <c r="G127" s="31">
        <v>36.700000000000003</v>
      </c>
      <c r="H127" s="32"/>
      <c r="I127" s="16">
        <f t="shared" si="20"/>
        <v>646.79999999999995</v>
      </c>
      <c r="J127" s="31">
        <v>302.8</v>
      </c>
      <c r="K127" s="32"/>
      <c r="L127" s="32"/>
      <c r="M127" s="31">
        <v>344</v>
      </c>
      <c r="N127" s="19">
        <f t="shared" ref="N127:N175" si="26">D127+I127</f>
        <v>4585.3999999999996</v>
      </c>
    </row>
    <row r="128" spans="1:14" s="28" customFormat="1" ht="31.5" x14ac:dyDescent="0.25">
      <c r="A128" s="18"/>
      <c r="B128" s="18" t="s">
        <v>16</v>
      </c>
      <c r="C128" s="45" t="s">
        <v>125</v>
      </c>
      <c r="D128" s="19">
        <f t="shared" si="25"/>
        <v>42503.5</v>
      </c>
      <c r="E128" s="31">
        <v>42503.5</v>
      </c>
      <c r="F128" s="31">
        <v>34397.599999999999</v>
      </c>
      <c r="G128" s="31">
        <v>288.2</v>
      </c>
      <c r="H128" s="32"/>
      <c r="I128" s="16">
        <f t="shared" si="20"/>
        <v>5719.7</v>
      </c>
      <c r="J128" s="31">
        <v>5719.7</v>
      </c>
      <c r="K128" s="32"/>
      <c r="L128" s="32">
        <v>1760.7</v>
      </c>
      <c r="M128" s="31"/>
      <c r="N128" s="19">
        <f t="shared" si="26"/>
        <v>48223.199999999997</v>
      </c>
    </row>
    <row r="129" spans="1:14" s="28" customFormat="1" ht="31.5" x14ac:dyDescent="0.25">
      <c r="A129" s="18"/>
      <c r="B129" s="18" t="s">
        <v>16</v>
      </c>
      <c r="C129" s="38" t="s">
        <v>126</v>
      </c>
      <c r="D129" s="19">
        <f t="shared" si="25"/>
        <v>33970.399999999994</v>
      </c>
      <c r="E129" s="31">
        <v>33970.399999999994</v>
      </c>
      <c r="F129" s="31">
        <v>27192.5</v>
      </c>
      <c r="G129" s="31">
        <v>240.9</v>
      </c>
      <c r="H129" s="32"/>
      <c r="I129" s="16">
        <f t="shared" si="20"/>
        <v>3867</v>
      </c>
      <c r="J129" s="31">
        <v>3867</v>
      </c>
      <c r="K129" s="32"/>
      <c r="L129" s="32">
        <v>690.7</v>
      </c>
      <c r="M129" s="31"/>
      <c r="N129" s="19">
        <f t="shared" si="26"/>
        <v>37837.399999999994</v>
      </c>
    </row>
    <row r="130" spans="1:14" ht="31.5" x14ac:dyDescent="0.25">
      <c r="A130" s="46"/>
      <c r="B130" s="46" t="s">
        <v>16</v>
      </c>
      <c r="C130" s="48" t="s">
        <v>127</v>
      </c>
      <c r="D130" s="19">
        <f t="shared" si="25"/>
        <v>10814.300000000001</v>
      </c>
      <c r="E130" s="31">
        <v>10814.300000000001</v>
      </c>
      <c r="F130" s="31">
        <v>8855.1</v>
      </c>
      <c r="G130" s="31">
        <v>80.599999999999994</v>
      </c>
      <c r="H130" s="32"/>
      <c r="I130" s="16">
        <f t="shared" si="20"/>
        <v>1449.2</v>
      </c>
      <c r="J130" s="31">
        <v>1429.2</v>
      </c>
      <c r="K130" s="32"/>
      <c r="L130" s="32">
        <v>402.6</v>
      </c>
      <c r="M130" s="31">
        <v>20</v>
      </c>
      <c r="N130" s="19">
        <f t="shared" si="26"/>
        <v>12263.500000000002</v>
      </c>
    </row>
    <row r="131" spans="1:14" ht="31.5" x14ac:dyDescent="0.25">
      <c r="A131" s="46"/>
      <c r="B131" s="46" t="s">
        <v>16</v>
      </c>
      <c r="C131" s="48" t="s">
        <v>128</v>
      </c>
      <c r="D131" s="19">
        <f t="shared" si="25"/>
        <v>5206.5</v>
      </c>
      <c r="E131" s="31">
        <v>5206.5</v>
      </c>
      <c r="F131" s="31">
        <v>4295.2</v>
      </c>
      <c r="G131" s="31"/>
      <c r="H131" s="32"/>
      <c r="I131" s="16">
        <f t="shared" si="20"/>
        <v>2363.5</v>
      </c>
      <c r="J131" s="31">
        <v>753.5</v>
      </c>
      <c r="K131" s="32"/>
      <c r="L131" s="32">
        <v>169.6</v>
      </c>
      <c r="M131" s="31">
        <v>1610</v>
      </c>
      <c r="N131" s="19">
        <f t="shared" si="26"/>
        <v>7570</v>
      </c>
    </row>
    <row r="132" spans="1:14" ht="31.5" x14ac:dyDescent="0.25">
      <c r="A132" s="46"/>
      <c r="B132" s="46" t="s">
        <v>16</v>
      </c>
      <c r="C132" s="48" t="s">
        <v>129</v>
      </c>
      <c r="D132" s="19">
        <f t="shared" si="25"/>
        <v>13729.4</v>
      </c>
      <c r="E132" s="31">
        <v>13729.4</v>
      </c>
      <c r="F132" s="31">
        <v>11246.3</v>
      </c>
      <c r="G132" s="31">
        <v>97.2</v>
      </c>
      <c r="H132" s="32"/>
      <c r="I132" s="16">
        <f t="shared" si="20"/>
        <v>2181.4</v>
      </c>
      <c r="J132" s="31">
        <v>2161.4</v>
      </c>
      <c r="K132" s="32"/>
      <c r="L132" s="32">
        <v>503.7</v>
      </c>
      <c r="M132" s="31">
        <v>20</v>
      </c>
      <c r="N132" s="19">
        <f t="shared" si="26"/>
        <v>15910.8</v>
      </c>
    </row>
    <row r="133" spans="1:14" ht="31.5" x14ac:dyDescent="0.25">
      <c r="A133" s="46"/>
      <c r="B133" s="46" t="s">
        <v>16</v>
      </c>
      <c r="C133" s="48" t="s">
        <v>130</v>
      </c>
      <c r="D133" s="19">
        <f t="shared" si="25"/>
        <v>8609.8000000000011</v>
      </c>
      <c r="E133" s="31">
        <v>8609.8000000000011</v>
      </c>
      <c r="F133" s="31">
        <v>7046.7</v>
      </c>
      <c r="G133" s="31">
        <v>68.099999999999994</v>
      </c>
      <c r="H133" s="32"/>
      <c r="I133" s="16">
        <f t="shared" si="20"/>
        <v>1051.0999999999999</v>
      </c>
      <c r="J133" s="31">
        <v>1031.0999999999999</v>
      </c>
      <c r="K133" s="32"/>
      <c r="L133" s="32">
        <v>326.60000000000002</v>
      </c>
      <c r="M133" s="31">
        <v>20</v>
      </c>
      <c r="N133" s="19">
        <f t="shared" si="26"/>
        <v>9660.9000000000015</v>
      </c>
    </row>
    <row r="134" spans="1:14" ht="31.5" x14ac:dyDescent="0.25">
      <c r="A134" s="46"/>
      <c r="B134" s="46" t="s">
        <v>16</v>
      </c>
      <c r="C134" s="48" t="s">
        <v>131</v>
      </c>
      <c r="D134" s="19">
        <f t="shared" si="25"/>
        <v>3356.9000000000005</v>
      </c>
      <c r="E134" s="31">
        <v>3356.9000000000005</v>
      </c>
      <c r="F134" s="31">
        <v>2769.3</v>
      </c>
      <c r="G134" s="31"/>
      <c r="H134" s="32"/>
      <c r="I134" s="16">
        <f t="shared" si="20"/>
        <v>760.7</v>
      </c>
      <c r="J134" s="31">
        <v>650.70000000000005</v>
      </c>
      <c r="K134" s="32"/>
      <c r="L134" s="32">
        <v>113</v>
      </c>
      <c r="M134" s="31">
        <v>110</v>
      </c>
      <c r="N134" s="19">
        <f t="shared" si="26"/>
        <v>4117.6000000000004</v>
      </c>
    </row>
    <row r="135" spans="1:14" ht="31.5" x14ac:dyDescent="0.25">
      <c r="A135" s="46"/>
      <c r="B135" s="46" t="s">
        <v>16</v>
      </c>
      <c r="C135" s="48" t="s">
        <v>132</v>
      </c>
      <c r="D135" s="19">
        <f t="shared" si="25"/>
        <v>4960.4000000000005</v>
      </c>
      <c r="E135" s="31">
        <v>4960.4000000000005</v>
      </c>
      <c r="F135" s="31">
        <v>4055</v>
      </c>
      <c r="G135" s="31">
        <v>45.2</v>
      </c>
      <c r="H135" s="32"/>
      <c r="I135" s="16">
        <f t="shared" si="20"/>
        <v>970.9</v>
      </c>
      <c r="J135" s="31">
        <v>860.9</v>
      </c>
      <c r="K135" s="32"/>
      <c r="L135" s="32">
        <v>187.7</v>
      </c>
      <c r="M135" s="31">
        <v>110</v>
      </c>
      <c r="N135" s="19">
        <f t="shared" si="26"/>
        <v>5931.3</v>
      </c>
    </row>
    <row r="136" spans="1:14" ht="31.5" x14ac:dyDescent="0.25">
      <c r="A136" s="46"/>
      <c r="B136" s="46" t="s">
        <v>16</v>
      </c>
      <c r="C136" s="48" t="s">
        <v>133</v>
      </c>
      <c r="D136" s="19">
        <f t="shared" si="25"/>
        <v>3885</v>
      </c>
      <c r="E136" s="31">
        <v>3885</v>
      </c>
      <c r="F136" s="31">
        <v>3171.9</v>
      </c>
      <c r="G136" s="31">
        <v>40.200000000000003</v>
      </c>
      <c r="H136" s="32"/>
      <c r="I136" s="16">
        <f t="shared" si="20"/>
        <v>891.7</v>
      </c>
      <c r="J136" s="31">
        <v>781.7</v>
      </c>
      <c r="K136" s="32"/>
      <c r="L136" s="32">
        <v>150.30000000000001</v>
      </c>
      <c r="M136" s="31">
        <v>110</v>
      </c>
      <c r="N136" s="19">
        <f t="shared" si="26"/>
        <v>4776.7</v>
      </c>
    </row>
    <row r="137" spans="1:14" ht="31.5" x14ac:dyDescent="0.25">
      <c r="A137" s="46"/>
      <c r="B137" s="46" t="s">
        <v>16</v>
      </c>
      <c r="C137" s="48" t="s">
        <v>134</v>
      </c>
      <c r="D137" s="19">
        <f t="shared" si="25"/>
        <v>9025</v>
      </c>
      <c r="E137" s="31">
        <v>9025</v>
      </c>
      <c r="F137" s="31">
        <v>7389.3</v>
      </c>
      <c r="G137" s="31">
        <v>68.099999999999994</v>
      </c>
      <c r="H137" s="32"/>
      <c r="I137" s="16">
        <f t="shared" si="20"/>
        <v>1125.9000000000001</v>
      </c>
      <c r="J137" s="31">
        <v>1105.9000000000001</v>
      </c>
      <c r="K137" s="32"/>
      <c r="L137" s="32">
        <v>326.60000000000002</v>
      </c>
      <c r="M137" s="31">
        <v>20</v>
      </c>
      <c r="N137" s="19">
        <f t="shared" si="26"/>
        <v>10150.9</v>
      </c>
    </row>
    <row r="138" spans="1:14" ht="31.5" x14ac:dyDescent="0.25">
      <c r="A138" s="46"/>
      <c r="B138" s="46" t="s">
        <v>16</v>
      </c>
      <c r="C138" s="48" t="s">
        <v>135</v>
      </c>
      <c r="D138" s="19">
        <f t="shared" si="25"/>
        <v>8316.5</v>
      </c>
      <c r="E138" s="31">
        <v>8316.5</v>
      </c>
      <c r="F138" s="31">
        <v>6806.5</v>
      </c>
      <c r="G138" s="31">
        <v>66</v>
      </c>
      <c r="H138" s="32"/>
      <c r="I138" s="16">
        <f t="shared" si="20"/>
        <v>1302.3</v>
      </c>
      <c r="J138" s="31">
        <v>1282.3</v>
      </c>
      <c r="K138" s="32"/>
      <c r="L138" s="32">
        <v>314</v>
      </c>
      <c r="M138" s="31">
        <v>20</v>
      </c>
      <c r="N138" s="19">
        <f t="shared" si="26"/>
        <v>9618.7999999999993</v>
      </c>
    </row>
    <row r="139" spans="1:14" ht="31.5" x14ac:dyDescent="0.25">
      <c r="A139" s="46"/>
      <c r="B139" s="46" t="s">
        <v>16</v>
      </c>
      <c r="C139" s="48" t="s">
        <v>136</v>
      </c>
      <c r="D139" s="19">
        <f t="shared" si="25"/>
        <v>7398.4</v>
      </c>
      <c r="E139" s="31">
        <v>7398.4</v>
      </c>
      <c r="F139" s="31">
        <v>6103.6</v>
      </c>
      <c r="G139" s="31"/>
      <c r="H139" s="32"/>
      <c r="I139" s="16">
        <f t="shared" si="20"/>
        <v>1112.4000000000001</v>
      </c>
      <c r="J139" s="31">
        <v>1002.4</v>
      </c>
      <c r="K139" s="32"/>
      <c r="L139" s="32">
        <v>237.4</v>
      </c>
      <c r="M139" s="31">
        <v>110</v>
      </c>
      <c r="N139" s="19">
        <f t="shared" si="26"/>
        <v>8510.7999999999993</v>
      </c>
    </row>
    <row r="140" spans="1:14" ht="31.5" x14ac:dyDescent="0.25">
      <c r="A140" s="46"/>
      <c r="B140" s="46" t="s">
        <v>16</v>
      </c>
      <c r="C140" s="48" t="s">
        <v>137</v>
      </c>
      <c r="D140" s="19">
        <f t="shared" si="25"/>
        <v>9172.6999999999989</v>
      </c>
      <c r="E140" s="31">
        <v>9172.6999999999989</v>
      </c>
      <c r="F140" s="31">
        <v>7509.4</v>
      </c>
      <c r="G140" s="31">
        <v>70.2</v>
      </c>
      <c r="H140" s="32"/>
      <c r="I140" s="16">
        <f t="shared" si="20"/>
        <v>1179.5</v>
      </c>
      <c r="J140" s="31">
        <v>1159.5</v>
      </c>
      <c r="K140" s="32"/>
      <c r="L140" s="32">
        <v>339.3</v>
      </c>
      <c r="M140" s="31">
        <v>20</v>
      </c>
      <c r="N140" s="19">
        <f t="shared" si="26"/>
        <v>10352.199999999999</v>
      </c>
    </row>
    <row r="141" spans="1:14" ht="31.5" x14ac:dyDescent="0.25">
      <c r="A141" s="46"/>
      <c r="B141" s="46" t="s">
        <v>16</v>
      </c>
      <c r="C141" s="48" t="s">
        <v>138</v>
      </c>
      <c r="D141" s="19">
        <f t="shared" si="25"/>
        <v>13290.5</v>
      </c>
      <c r="E141" s="31">
        <v>13290.5</v>
      </c>
      <c r="F141" s="31">
        <v>10885.9</v>
      </c>
      <c r="G141" s="31">
        <v>95.1</v>
      </c>
      <c r="H141" s="32"/>
      <c r="I141" s="16">
        <f t="shared" si="20"/>
        <v>1501.2</v>
      </c>
      <c r="J141" s="31">
        <v>1406.2</v>
      </c>
      <c r="K141" s="32"/>
      <c r="L141" s="32">
        <v>491.1</v>
      </c>
      <c r="M141" s="31">
        <v>95</v>
      </c>
      <c r="N141" s="19">
        <f t="shared" si="26"/>
        <v>14791.7</v>
      </c>
    </row>
    <row r="142" spans="1:14" ht="15.75" x14ac:dyDescent="0.25">
      <c r="A142" s="46"/>
      <c r="B142" s="46" t="s">
        <v>16</v>
      </c>
      <c r="C142" s="48" t="s">
        <v>139</v>
      </c>
      <c r="D142" s="19">
        <f t="shared" si="25"/>
        <v>12015</v>
      </c>
      <c r="E142" s="31">
        <v>12015</v>
      </c>
      <c r="F142" s="31">
        <v>9840.5</v>
      </c>
      <c r="G142" s="31">
        <v>86.8</v>
      </c>
      <c r="H142" s="32"/>
      <c r="I142" s="16">
        <f t="shared" si="20"/>
        <v>1302.8</v>
      </c>
      <c r="J142" s="31">
        <v>1282.8</v>
      </c>
      <c r="K142" s="32"/>
      <c r="L142" s="32">
        <v>440.4</v>
      </c>
      <c r="M142" s="31">
        <v>20</v>
      </c>
      <c r="N142" s="19">
        <f t="shared" si="26"/>
        <v>13317.8</v>
      </c>
    </row>
    <row r="143" spans="1:14" ht="31.5" x14ac:dyDescent="0.25">
      <c r="A143" s="46"/>
      <c r="B143" s="46" t="s">
        <v>16</v>
      </c>
      <c r="C143" s="48" t="s">
        <v>140</v>
      </c>
      <c r="D143" s="19">
        <f t="shared" si="25"/>
        <v>7261.5</v>
      </c>
      <c r="E143" s="31">
        <v>7261.5</v>
      </c>
      <c r="F143" s="31">
        <v>5941.3</v>
      </c>
      <c r="G143" s="31">
        <v>59.8</v>
      </c>
      <c r="H143" s="32"/>
      <c r="I143" s="16">
        <f t="shared" si="20"/>
        <v>1085.9000000000001</v>
      </c>
      <c r="J143" s="31">
        <v>975.9</v>
      </c>
      <c r="K143" s="32"/>
      <c r="L143" s="32">
        <v>276</v>
      </c>
      <c r="M143" s="31">
        <v>110</v>
      </c>
      <c r="N143" s="19">
        <f t="shared" si="26"/>
        <v>8347.4</v>
      </c>
    </row>
    <row r="144" spans="1:14" ht="31.5" x14ac:dyDescent="0.25">
      <c r="A144" s="46"/>
      <c r="B144" s="46" t="s">
        <v>16</v>
      </c>
      <c r="C144" s="48" t="s">
        <v>141</v>
      </c>
      <c r="D144" s="19">
        <f t="shared" si="25"/>
        <v>9883.2000000000007</v>
      </c>
      <c r="E144" s="31">
        <v>9883.2000000000007</v>
      </c>
      <c r="F144" s="31">
        <v>8092.2</v>
      </c>
      <c r="G144" s="31">
        <v>74.3</v>
      </c>
      <c r="H144" s="32"/>
      <c r="I144" s="16">
        <f t="shared" si="20"/>
        <v>1125.2</v>
      </c>
      <c r="J144" s="31">
        <v>1105.2</v>
      </c>
      <c r="K144" s="32"/>
      <c r="L144" s="32">
        <v>364.6</v>
      </c>
      <c r="M144" s="31">
        <v>20</v>
      </c>
      <c r="N144" s="19">
        <f t="shared" si="26"/>
        <v>11008.400000000001</v>
      </c>
    </row>
    <row r="145" spans="1:14" ht="15.75" x14ac:dyDescent="0.25">
      <c r="A145" s="46"/>
      <c r="B145" s="46" t="s">
        <v>16</v>
      </c>
      <c r="C145" s="48" t="s">
        <v>142</v>
      </c>
      <c r="D145" s="19">
        <f t="shared" si="25"/>
        <v>7115.9000000000005</v>
      </c>
      <c r="E145" s="31">
        <v>7115.9000000000005</v>
      </c>
      <c r="F145" s="31">
        <v>5821.1</v>
      </c>
      <c r="G145" s="31">
        <v>59.8</v>
      </c>
      <c r="H145" s="32"/>
      <c r="I145" s="16">
        <f t="shared" si="20"/>
        <v>1058.5999999999999</v>
      </c>
      <c r="J145" s="31">
        <v>1038.5999999999999</v>
      </c>
      <c r="K145" s="32"/>
      <c r="L145" s="32">
        <v>276</v>
      </c>
      <c r="M145" s="31">
        <v>20</v>
      </c>
      <c r="N145" s="19">
        <f t="shared" si="26"/>
        <v>8174.5</v>
      </c>
    </row>
    <row r="146" spans="1:14" ht="31.5" x14ac:dyDescent="0.25">
      <c r="A146" s="46"/>
      <c r="B146" s="46" t="s">
        <v>16</v>
      </c>
      <c r="C146" s="48" t="s">
        <v>143</v>
      </c>
      <c r="D146" s="19">
        <f t="shared" si="25"/>
        <v>12526.5</v>
      </c>
      <c r="E146" s="31">
        <v>12526.5</v>
      </c>
      <c r="F146" s="31">
        <v>10260.9</v>
      </c>
      <c r="G146" s="31">
        <v>88.8</v>
      </c>
      <c r="H146" s="32"/>
      <c r="I146" s="16">
        <f t="shared" si="20"/>
        <v>1387.2</v>
      </c>
      <c r="J146" s="31">
        <v>1367.2</v>
      </c>
      <c r="K146" s="32"/>
      <c r="L146" s="32">
        <v>453.1</v>
      </c>
      <c r="M146" s="31">
        <v>20</v>
      </c>
      <c r="N146" s="19">
        <f t="shared" si="26"/>
        <v>13913.7</v>
      </c>
    </row>
    <row r="147" spans="1:14" ht="31.5" x14ac:dyDescent="0.25">
      <c r="A147" s="46"/>
      <c r="B147" s="46" t="s">
        <v>16</v>
      </c>
      <c r="C147" s="48" t="s">
        <v>144</v>
      </c>
      <c r="D147" s="19">
        <f t="shared" si="25"/>
        <v>10322.200000000001</v>
      </c>
      <c r="E147" s="31">
        <v>10322.200000000001</v>
      </c>
      <c r="F147" s="31">
        <v>8452.5</v>
      </c>
      <c r="G147" s="31">
        <v>76.400000000000006</v>
      </c>
      <c r="H147" s="32"/>
      <c r="I147" s="16">
        <f t="shared" si="20"/>
        <v>1291.4000000000001</v>
      </c>
      <c r="J147" s="31">
        <v>1271.4000000000001</v>
      </c>
      <c r="K147" s="32"/>
      <c r="L147" s="32">
        <v>377.2</v>
      </c>
      <c r="M147" s="31">
        <v>20</v>
      </c>
      <c r="N147" s="19">
        <f t="shared" si="26"/>
        <v>11613.6</v>
      </c>
    </row>
    <row r="148" spans="1:14" ht="31.5" x14ac:dyDescent="0.25">
      <c r="A148" s="46"/>
      <c r="B148" s="46" t="s">
        <v>16</v>
      </c>
      <c r="C148" s="48" t="s">
        <v>145</v>
      </c>
      <c r="D148" s="19">
        <f t="shared" si="25"/>
        <v>11965.8</v>
      </c>
      <c r="E148" s="31">
        <v>11965.8</v>
      </c>
      <c r="F148" s="31">
        <v>9798.2999999999993</v>
      </c>
      <c r="G148" s="31">
        <v>88.8</v>
      </c>
      <c r="H148" s="32"/>
      <c r="I148" s="16">
        <f t="shared" ref="I148:I211" si="27">J148+M148</f>
        <v>1377.3</v>
      </c>
      <c r="J148" s="31">
        <v>1357.3</v>
      </c>
      <c r="K148" s="32"/>
      <c r="L148" s="32">
        <v>453.1</v>
      </c>
      <c r="M148" s="31">
        <v>20</v>
      </c>
      <c r="N148" s="19">
        <f t="shared" si="26"/>
        <v>13343.099999999999</v>
      </c>
    </row>
    <row r="149" spans="1:14" ht="31.5" x14ac:dyDescent="0.25">
      <c r="A149" s="46"/>
      <c r="B149" s="46" t="s">
        <v>16</v>
      </c>
      <c r="C149" s="48" t="s">
        <v>146</v>
      </c>
      <c r="D149" s="19">
        <f t="shared" si="25"/>
        <v>5253.8</v>
      </c>
      <c r="E149" s="31">
        <v>5253.8</v>
      </c>
      <c r="F149" s="31">
        <v>4295.2</v>
      </c>
      <c r="G149" s="31">
        <v>47.3</v>
      </c>
      <c r="H149" s="32"/>
      <c r="I149" s="16">
        <f t="shared" si="27"/>
        <v>1085.2</v>
      </c>
      <c r="J149" s="31">
        <v>975.2</v>
      </c>
      <c r="K149" s="32"/>
      <c r="L149" s="32">
        <v>200.2</v>
      </c>
      <c r="M149" s="31">
        <v>110</v>
      </c>
      <c r="N149" s="19">
        <f t="shared" si="26"/>
        <v>6339</v>
      </c>
    </row>
    <row r="150" spans="1:14" ht="31.5" x14ac:dyDescent="0.25">
      <c r="A150" s="46"/>
      <c r="B150" s="46" t="s">
        <v>16</v>
      </c>
      <c r="C150" s="48" t="s">
        <v>147</v>
      </c>
      <c r="D150" s="19">
        <f t="shared" si="25"/>
        <v>3211.2</v>
      </c>
      <c r="E150" s="31">
        <v>3211.2</v>
      </c>
      <c r="F150" s="31">
        <v>2649.2</v>
      </c>
      <c r="G150" s="31"/>
      <c r="H150" s="32"/>
      <c r="I150" s="16">
        <f t="shared" si="27"/>
        <v>743.7</v>
      </c>
      <c r="J150" s="31">
        <v>633.70000000000005</v>
      </c>
      <c r="K150" s="32"/>
      <c r="L150" s="32">
        <v>101.7</v>
      </c>
      <c r="M150" s="31">
        <v>110</v>
      </c>
      <c r="N150" s="19">
        <f t="shared" si="26"/>
        <v>3954.8999999999996</v>
      </c>
    </row>
    <row r="151" spans="1:14" ht="31.5" x14ac:dyDescent="0.25">
      <c r="A151" s="46"/>
      <c r="B151" s="46" t="s">
        <v>16</v>
      </c>
      <c r="C151" s="48" t="s">
        <v>148</v>
      </c>
      <c r="D151" s="19">
        <f t="shared" si="25"/>
        <v>12676.400000000001</v>
      </c>
      <c r="E151" s="31">
        <v>12676.400000000001</v>
      </c>
      <c r="F151" s="31">
        <v>10381</v>
      </c>
      <c r="G151" s="31">
        <v>93</v>
      </c>
      <c r="H151" s="32"/>
      <c r="I151" s="16">
        <f t="shared" si="27"/>
        <v>1443.7</v>
      </c>
      <c r="J151" s="31">
        <v>1423.7</v>
      </c>
      <c r="K151" s="32"/>
      <c r="L151" s="32">
        <v>478.5</v>
      </c>
      <c r="M151" s="31">
        <v>20</v>
      </c>
      <c r="N151" s="19">
        <f t="shared" si="26"/>
        <v>14120.100000000002</v>
      </c>
    </row>
    <row r="152" spans="1:14" ht="31.5" x14ac:dyDescent="0.25">
      <c r="A152" s="46"/>
      <c r="B152" s="46" t="s">
        <v>16</v>
      </c>
      <c r="C152" s="48" t="s">
        <v>149</v>
      </c>
      <c r="D152" s="19">
        <f t="shared" si="25"/>
        <v>3844.8</v>
      </c>
      <c r="E152" s="31">
        <v>3844.8</v>
      </c>
      <c r="F152" s="31">
        <v>3171.9</v>
      </c>
      <c r="G152" s="31"/>
      <c r="H152" s="32"/>
      <c r="I152" s="16">
        <f t="shared" si="27"/>
        <v>783.6</v>
      </c>
      <c r="J152" s="31">
        <v>673.6</v>
      </c>
      <c r="K152" s="32"/>
      <c r="L152" s="32">
        <v>124.3</v>
      </c>
      <c r="M152" s="31">
        <v>110</v>
      </c>
      <c r="N152" s="19">
        <f t="shared" si="26"/>
        <v>4628.4000000000005</v>
      </c>
    </row>
    <row r="153" spans="1:14" ht="31.5" x14ac:dyDescent="0.25">
      <c r="A153" s="46"/>
      <c r="B153" s="46" t="s">
        <v>16</v>
      </c>
      <c r="C153" s="48" t="s">
        <v>150</v>
      </c>
      <c r="D153" s="19">
        <f t="shared" si="25"/>
        <v>5253.8</v>
      </c>
      <c r="E153" s="31">
        <v>5253.8</v>
      </c>
      <c r="F153" s="31">
        <v>4295.2</v>
      </c>
      <c r="G153" s="31">
        <v>47.3</v>
      </c>
      <c r="H153" s="32"/>
      <c r="I153" s="16">
        <f t="shared" si="27"/>
        <v>965.7</v>
      </c>
      <c r="J153" s="31">
        <v>855.7</v>
      </c>
      <c r="K153" s="32"/>
      <c r="L153" s="32">
        <v>200.2</v>
      </c>
      <c r="M153" s="31">
        <v>110</v>
      </c>
      <c r="N153" s="19">
        <f t="shared" si="26"/>
        <v>6219.5</v>
      </c>
    </row>
    <row r="154" spans="1:14" ht="31.5" x14ac:dyDescent="0.25">
      <c r="A154" s="46"/>
      <c r="B154" s="46" t="s">
        <v>16</v>
      </c>
      <c r="C154" s="48" t="s">
        <v>151</v>
      </c>
      <c r="D154" s="19">
        <f t="shared" si="25"/>
        <v>3541.4</v>
      </c>
      <c r="E154" s="31">
        <v>3541.4</v>
      </c>
      <c r="F154" s="31">
        <v>2889.5</v>
      </c>
      <c r="G154" s="31">
        <v>39</v>
      </c>
      <c r="H154" s="32"/>
      <c r="I154" s="16">
        <f t="shared" si="27"/>
        <v>814.1</v>
      </c>
      <c r="J154" s="31">
        <v>704.1</v>
      </c>
      <c r="K154" s="32"/>
      <c r="L154" s="32">
        <v>149.5</v>
      </c>
      <c r="M154" s="31">
        <v>110</v>
      </c>
      <c r="N154" s="19">
        <f t="shared" si="26"/>
        <v>4355.5</v>
      </c>
    </row>
    <row r="155" spans="1:14" ht="31.5" x14ac:dyDescent="0.25">
      <c r="A155" s="46"/>
      <c r="B155" s="46" t="s">
        <v>16</v>
      </c>
      <c r="C155" s="48" t="s">
        <v>152</v>
      </c>
      <c r="D155" s="19">
        <f t="shared" si="25"/>
        <v>13678.2</v>
      </c>
      <c r="E155" s="31">
        <v>13678.2</v>
      </c>
      <c r="F155" s="31">
        <v>11204</v>
      </c>
      <c r="G155" s="31">
        <v>97.2</v>
      </c>
      <c r="H155" s="32"/>
      <c r="I155" s="16">
        <f t="shared" si="27"/>
        <v>1297.8</v>
      </c>
      <c r="J155" s="31">
        <v>1277.8</v>
      </c>
      <c r="K155" s="32"/>
      <c r="L155" s="32">
        <v>503.7</v>
      </c>
      <c r="M155" s="31">
        <v>20</v>
      </c>
      <c r="N155" s="19">
        <f t="shared" si="26"/>
        <v>14976</v>
      </c>
    </row>
    <row r="156" spans="1:14" ht="31.5" x14ac:dyDescent="0.25">
      <c r="A156" s="46"/>
      <c r="B156" s="46" t="s">
        <v>16</v>
      </c>
      <c r="C156" s="48" t="s">
        <v>153</v>
      </c>
      <c r="D156" s="19">
        <f t="shared" si="25"/>
        <v>11672.5</v>
      </c>
      <c r="E156" s="31">
        <v>11672.5</v>
      </c>
      <c r="F156" s="31">
        <v>9558</v>
      </c>
      <c r="G156" s="31">
        <v>86.8</v>
      </c>
      <c r="H156" s="32"/>
      <c r="I156" s="16">
        <f t="shared" si="27"/>
        <v>1297.8</v>
      </c>
      <c r="J156" s="31">
        <v>1277.8</v>
      </c>
      <c r="K156" s="32"/>
      <c r="L156" s="32">
        <v>440.4</v>
      </c>
      <c r="M156" s="31">
        <v>20</v>
      </c>
      <c r="N156" s="19">
        <f t="shared" si="26"/>
        <v>12970.3</v>
      </c>
    </row>
    <row r="157" spans="1:14" ht="31.5" x14ac:dyDescent="0.25">
      <c r="A157" s="46"/>
      <c r="B157" s="46" t="s">
        <v>16</v>
      </c>
      <c r="C157" s="48" t="s">
        <v>154</v>
      </c>
      <c r="D157" s="19">
        <f t="shared" si="25"/>
        <v>5548.8</v>
      </c>
      <c r="E157" s="31">
        <v>5548.8</v>
      </c>
      <c r="F157" s="31">
        <v>4577.7</v>
      </c>
      <c r="G157" s="31"/>
      <c r="H157" s="32"/>
      <c r="I157" s="16">
        <f t="shared" si="27"/>
        <v>972</v>
      </c>
      <c r="J157" s="31">
        <v>862</v>
      </c>
      <c r="K157" s="32"/>
      <c r="L157" s="32">
        <v>180.9</v>
      </c>
      <c r="M157" s="31">
        <v>110</v>
      </c>
      <c r="N157" s="19">
        <f t="shared" si="26"/>
        <v>6520.8</v>
      </c>
    </row>
    <row r="158" spans="1:14" ht="31.5" x14ac:dyDescent="0.25">
      <c r="A158" s="46"/>
      <c r="B158" s="46" t="s">
        <v>16</v>
      </c>
      <c r="C158" s="48" t="s">
        <v>155</v>
      </c>
      <c r="D158" s="19">
        <f t="shared" si="25"/>
        <v>4427.2000000000007</v>
      </c>
      <c r="E158" s="31">
        <v>4427.2000000000007</v>
      </c>
      <c r="F158" s="31">
        <v>3652.4</v>
      </c>
      <c r="G158" s="31"/>
      <c r="H158" s="32"/>
      <c r="I158" s="16">
        <f t="shared" si="27"/>
        <v>910.4</v>
      </c>
      <c r="J158" s="31">
        <v>800.4</v>
      </c>
      <c r="K158" s="32"/>
      <c r="L158" s="32">
        <v>146.9</v>
      </c>
      <c r="M158" s="31">
        <v>110</v>
      </c>
      <c r="N158" s="19">
        <f t="shared" si="26"/>
        <v>5337.6</v>
      </c>
    </row>
    <row r="159" spans="1:14" ht="31.5" x14ac:dyDescent="0.25">
      <c r="A159" s="46"/>
      <c r="B159" s="46" t="s">
        <v>16</v>
      </c>
      <c r="C159" s="48" t="s">
        <v>156</v>
      </c>
      <c r="D159" s="19">
        <f t="shared" si="25"/>
        <v>17866.8</v>
      </c>
      <c r="E159" s="31">
        <v>17866.8</v>
      </c>
      <c r="F159" s="31">
        <v>14640.8</v>
      </c>
      <c r="G159" s="31">
        <v>120</v>
      </c>
      <c r="H159" s="32"/>
      <c r="I159" s="16">
        <f t="shared" si="27"/>
        <v>1579.6</v>
      </c>
      <c r="J159" s="31">
        <v>1484.6</v>
      </c>
      <c r="K159" s="32"/>
      <c r="L159" s="32">
        <v>642.9</v>
      </c>
      <c r="M159" s="31">
        <v>95</v>
      </c>
      <c r="N159" s="19">
        <f t="shared" si="26"/>
        <v>19446.399999999998</v>
      </c>
    </row>
    <row r="160" spans="1:14" ht="31.5" x14ac:dyDescent="0.25">
      <c r="A160" s="46"/>
      <c r="B160" s="46" t="s">
        <v>16</v>
      </c>
      <c r="C160" s="48" t="s">
        <v>157</v>
      </c>
      <c r="D160" s="19">
        <f t="shared" si="25"/>
        <v>4177.2</v>
      </c>
      <c r="E160" s="31">
        <v>4177.2</v>
      </c>
      <c r="F160" s="31">
        <v>3412.2</v>
      </c>
      <c r="G160" s="31">
        <v>41.1</v>
      </c>
      <c r="H160" s="32"/>
      <c r="I160" s="16">
        <f t="shared" si="27"/>
        <v>942.2</v>
      </c>
      <c r="J160" s="31">
        <v>832.2</v>
      </c>
      <c r="K160" s="32"/>
      <c r="L160" s="32">
        <v>162.30000000000001</v>
      </c>
      <c r="M160" s="31">
        <v>110</v>
      </c>
      <c r="N160" s="19">
        <f t="shared" si="26"/>
        <v>5119.3999999999996</v>
      </c>
    </row>
    <row r="161" spans="1:14" ht="31.5" x14ac:dyDescent="0.25">
      <c r="A161" s="46"/>
      <c r="B161" s="46" t="s">
        <v>16</v>
      </c>
      <c r="C161" s="48" t="s">
        <v>158</v>
      </c>
      <c r="D161" s="19">
        <f t="shared" si="25"/>
        <v>4136.0999999999995</v>
      </c>
      <c r="E161" s="31">
        <v>4136.0999999999995</v>
      </c>
      <c r="F161" s="31">
        <v>3412.2</v>
      </c>
      <c r="G161" s="31"/>
      <c r="H161" s="32"/>
      <c r="I161" s="16">
        <f t="shared" si="27"/>
        <v>791.3</v>
      </c>
      <c r="J161" s="31">
        <v>681.3</v>
      </c>
      <c r="K161" s="32"/>
      <c r="L161" s="32">
        <v>135.69999999999999</v>
      </c>
      <c r="M161" s="31">
        <v>110</v>
      </c>
      <c r="N161" s="19">
        <f t="shared" si="26"/>
        <v>4927.3999999999996</v>
      </c>
    </row>
    <row r="162" spans="1:14" ht="31.5" x14ac:dyDescent="0.25">
      <c r="A162" s="46"/>
      <c r="B162" s="46" t="s">
        <v>16</v>
      </c>
      <c r="C162" s="48" t="s">
        <v>159</v>
      </c>
      <c r="D162" s="19">
        <f t="shared" si="25"/>
        <v>4405.6999999999989</v>
      </c>
      <c r="E162" s="31">
        <v>4405.6999999999989</v>
      </c>
      <c r="F162" s="31">
        <v>3634.6</v>
      </c>
      <c r="G162" s="31"/>
      <c r="H162" s="32"/>
      <c r="I162" s="16">
        <f t="shared" si="27"/>
        <v>797.3</v>
      </c>
      <c r="J162" s="31">
        <v>687.3</v>
      </c>
      <c r="K162" s="32"/>
      <c r="L162" s="32">
        <v>135.69999999999999</v>
      </c>
      <c r="M162" s="31">
        <v>110</v>
      </c>
      <c r="N162" s="19">
        <f t="shared" si="26"/>
        <v>5202.9999999999991</v>
      </c>
    </row>
    <row r="163" spans="1:14" ht="31.5" x14ac:dyDescent="0.25">
      <c r="A163" s="46"/>
      <c r="B163" s="46" t="s">
        <v>16</v>
      </c>
      <c r="C163" s="48" t="s">
        <v>160</v>
      </c>
      <c r="D163" s="19">
        <f t="shared" si="25"/>
        <v>4769.7</v>
      </c>
      <c r="E163" s="31">
        <v>4769.7</v>
      </c>
      <c r="F163" s="31">
        <v>3934.9</v>
      </c>
      <c r="G163" s="31"/>
      <c r="H163" s="32"/>
      <c r="I163" s="16">
        <f t="shared" si="27"/>
        <v>845.6</v>
      </c>
      <c r="J163" s="31">
        <v>735.6</v>
      </c>
      <c r="K163" s="32"/>
      <c r="L163" s="32">
        <v>158.30000000000001</v>
      </c>
      <c r="M163" s="31">
        <v>110</v>
      </c>
      <c r="N163" s="19">
        <f t="shared" si="26"/>
        <v>5615.3</v>
      </c>
    </row>
    <row r="164" spans="1:14" ht="31.5" x14ac:dyDescent="0.25">
      <c r="A164" s="46"/>
      <c r="B164" s="46" t="s">
        <v>16</v>
      </c>
      <c r="C164" s="48" t="s">
        <v>161</v>
      </c>
      <c r="D164" s="19">
        <f t="shared" si="25"/>
        <v>11377.1</v>
      </c>
      <c r="E164" s="31">
        <v>11377.1</v>
      </c>
      <c r="F164" s="31">
        <v>9317.7999999999993</v>
      </c>
      <c r="G164" s="31">
        <v>82.6</v>
      </c>
      <c r="H164" s="32"/>
      <c r="I164" s="16">
        <f t="shared" si="27"/>
        <v>1224</v>
      </c>
      <c r="J164" s="31">
        <v>1204</v>
      </c>
      <c r="K164" s="32"/>
      <c r="L164" s="32">
        <v>415.2</v>
      </c>
      <c r="M164" s="31">
        <v>20</v>
      </c>
      <c r="N164" s="19">
        <f t="shared" si="26"/>
        <v>12601.1</v>
      </c>
    </row>
    <row r="165" spans="1:14" ht="31.5" x14ac:dyDescent="0.25">
      <c r="A165" s="46"/>
      <c r="B165" s="46" t="s">
        <v>16</v>
      </c>
      <c r="C165" s="48" t="s">
        <v>162</v>
      </c>
      <c r="D165" s="19">
        <f t="shared" si="25"/>
        <v>9538.8000000000011</v>
      </c>
      <c r="E165" s="31">
        <v>9538.8000000000011</v>
      </c>
      <c r="F165" s="31">
        <v>7809.7</v>
      </c>
      <c r="G165" s="31">
        <v>72.3</v>
      </c>
      <c r="H165" s="32"/>
      <c r="I165" s="16">
        <f t="shared" si="27"/>
        <v>1307.2</v>
      </c>
      <c r="J165" s="31">
        <v>1287.2</v>
      </c>
      <c r="K165" s="32"/>
      <c r="L165" s="32">
        <v>351.9</v>
      </c>
      <c r="M165" s="31">
        <v>20</v>
      </c>
      <c r="N165" s="19">
        <f t="shared" si="26"/>
        <v>10846.000000000002</v>
      </c>
    </row>
    <row r="166" spans="1:14" ht="31.5" x14ac:dyDescent="0.25">
      <c r="A166" s="46"/>
      <c r="B166" s="46" t="s">
        <v>16</v>
      </c>
      <c r="C166" s="48" t="s">
        <v>163</v>
      </c>
      <c r="D166" s="19">
        <f t="shared" si="25"/>
        <v>8978.5</v>
      </c>
      <c r="E166" s="31">
        <v>8978.5</v>
      </c>
      <c r="F166" s="31">
        <v>7407.1</v>
      </c>
      <c r="G166" s="31"/>
      <c r="H166" s="32"/>
      <c r="I166" s="16">
        <f t="shared" si="27"/>
        <v>3131.8</v>
      </c>
      <c r="J166" s="31">
        <v>1111.8</v>
      </c>
      <c r="K166" s="32"/>
      <c r="L166" s="32">
        <v>293.89999999999998</v>
      </c>
      <c r="M166" s="31">
        <v>2020</v>
      </c>
      <c r="N166" s="19">
        <f t="shared" si="26"/>
        <v>12110.3</v>
      </c>
    </row>
    <row r="167" spans="1:14" ht="31.5" x14ac:dyDescent="0.25">
      <c r="A167" s="46"/>
      <c r="B167" s="46" t="s">
        <v>16</v>
      </c>
      <c r="C167" s="48" t="s">
        <v>164</v>
      </c>
      <c r="D167" s="19">
        <f t="shared" si="25"/>
        <v>4281.6000000000004</v>
      </c>
      <c r="E167" s="31">
        <v>4281.6000000000004</v>
      </c>
      <c r="F167" s="31">
        <v>3532.3</v>
      </c>
      <c r="G167" s="31"/>
      <c r="H167" s="32"/>
      <c r="I167" s="16">
        <f t="shared" si="27"/>
        <v>835.6</v>
      </c>
      <c r="J167" s="31">
        <v>725.6</v>
      </c>
      <c r="K167" s="32"/>
      <c r="L167" s="32">
        <v>146.9</v>
      </c>
      <c r="M167" s="31">
        <v>110</v>
      </c>
      <c r="N167" s="19">
        <f t="shared" si="26"/>
        <v>5117.2000000000007</v>
      </c>
    </row>
    <row r="168" spans="1:14" ht="31.5" x14ac:dyDescent="0.25">
      <c r="A168" s="46"/>
      <c r="B168" s="46" t="s">
        <v>16</v>
      </c>
      <c r="C168" s="48" t="s">
        <v>165</v>
      </c>
      <c r="D168" s="19">
        <f t="shared" si="25"/>
        <v>3844.8</v>
      </c>
      <c r="E168" s="31">
        <v>3844.8</v>
      </c>
      <c r="F168" s="31">
        <v>3171.9</v>
      </c>
      <c r="G168" s="31"/>
      <c r="H168" s="32"/>
      <c r="I168" s="16">
        <f t="shared" si="27"/>
        <v>802</v>
      </c>
      <c r="J168" s="31">
        <v>692</v>
      </c>
      <c r="K168" s="32"/>
      <c r="L168" s="32">
        <v>124.3</v>
      </c>
      <c r="M168" s="31">
        <v>110</v>
      </c>
      <c r="N168" s="19">
        <f t="shared" si="26"/>
        <v>4646.8</v>
      </c>
    </row>
    <row r="169" spans="1:14" ht="31.5" x14ac:dyDescent="0.25">
      <c r="A169" s="46"/>
      <c r="B169" s="46" t="s">
        <v>16</v>
      </c>
      <c r="C169" s="48" t="s">
        <v>166</v>
      </c>
      <c r="D169" s="19">
        <f t="shared" si="25"/>
        <v>4177.2</v>
      </c>
      <c r="E169" s="31">
        <v>4177.2</v>
      </c>
      <c r="F169" s="31">
        <v>3412.2</v>
      </c>
      <c r="G169" s="31">
        <v>41.1</v>
      </c>
      <c r="H169" s="32"/>
      <c r="I169" s="16">
        <f t="shared" si="27"/>
        <v>946.8</v>
      </c>
      <c r="J169" s="31">
        <v>836.8</v>
      </c>
      <c r="K169" s="32"/>
      <c r="L169" s="32">
        <v>162.30000000000001</v>
      </c>
      <c r="M169" s="31">
        <v>110</v>
      </c>
      <c r="N169" s="19">
        <f t="shared" si="26"/>
        <v>5124</v>
      </c>
    </row>
    <row r="170" spans="1:14" ht="15.75" x14ac:dyDescent="0.25">
      <c r="A170" s="46"/>
      <c r="B170" s="46" t="s">
        <v>16</v>
      </c>
      <c r="C170" s="48" t="s">
        <v>167</v>
      </c>
      <c r="D170" s="19">
        <f t="shared" si="25"/>
        <v>8879.4</v>
      </c>
      <c r="E170" s="31">
        <v>8879.4</v>
      </c>
      <c r="F170" s="31">
        <v>7269.2</v>
      </c>
      <c r="G170" s="31">
        <v>68.099999999999994</v>
      </c>
      <c r="H170" s="32"/>
      <c r="I170" s="16">
        <f t="shared" si="27"/>
        <v>1133.5999999999999</v>
      </c>
      <c r="J170" s="31">
        <v>1113.5999999999999</v>
      </c>
      <c r="K170" s="32"/>
      <c r="L170" s="32">
        <v>326.60000000000002</v>
      </c>
      <c r="M170" s="31">
        <v>20</v>
      </c>
      <c r="N170" s="19">
        <f t="shared" si="26"/>
        <v>10013</v>
      </c>
    </row>
    <row r="171" spans="1:14" ht="31.5" x14ac:dyDescent="0.25">
      <c r="A171" s="46"/>
      <c r="B171" s="46" t="s">
        <v>16</v>
      </c>
      <c r="C171" s="48" t="s">
        <v>168</v>
      </c>
      <c r="D171" s="19">
        <f t="shared" si="25"/>
        <v>3844.8</v>
      </c>
      <c r="E171" s="31">
        <v>3844.8</v>
      </c>
      <c r="F171" s="31">
        <v>3171.9</v>
      </c>
      <c r="G171" s="31"/>
      <c r="H171" s="32"/>
      <c r="I171" s="16">
        <f t="shared" si="27"/>
        <v>2302.1999999999998</v>
      </c>
      <c r="J171" s="31">
        <v>692.2</v>
      </c>
      <c r="K171" s="32"/>
      <c r="L171" s="32">
        <v>124.3</v>
      </c>
      <c r="M171" s="31">
        <v>1610</v>
      </c>
      <c r="N171" s="19">
        <f t="shared" si="26"/>
        <v>6147</v>
      </c>
    </row>
    <row r="172" spans="1:14" ht="31.5" x14ac:dyDescent="0.25">
      <c r="A172" s="46"/>
      <c r="B172" s="46" t="s">
        <v>16</v>
      </c>
      <c r="C172" s="48" t="s">
        <v>169</v>
      </c>
      <c r="D172" s="19">
        <f t="shared" si="25"/>
        <v>3844.8</v>
      </c>
      <c r="E172" s="31">
        <v>3844.8</v>
      </c>
      <c r="F172" s="31">
        <v>3171.9</v>
      </c>
      <c r="G172" s="31"/>
      <c r="H172" s="32"/>
      <c r="I172" s="16">
        <f t="shared" si="27"/>
        <v>806.8</v>
      </c>
      <c r="J172" s="31">
        <v>696.8</v>
      </c>
      <c r="K172" s="32"/>
      <c r="L172" s="32">
        <v>124.3</v>
      </c>
      <c r="M172" s="31">
        <v>110</v>
      </c>
      <c r="N172" s="19">
        <f t="shared" si="26"/>
        <v>4651.6000000000004</v>
      </c>
    </row>
    <row r="173" spans="1:14" ht="31.5" x14ac:dyDescent="0.25">
      <c r="A173" s="46"/>
      <c r="B173" s="46" t="s">
        <v>16</v>
      </c>
      <c r="C173" s="48" t="s">
        <v>170</v>
      </c>
      <c r="D173" s="19">
        <f t="shared" si="25"/>
        <v>10103.699999999999</v>
      </c>
      <c r="E173" s="31">
        <v>10103.699999999999</v>
      </c>
      <c r="F173" s="31">
        <v>8272.4</v>
      </c>
      <c r="G173" s="31">
        <v>76.400000000000006</v>
      </c>
      <c r="H173" s="32"/>
      <c r="I173" s="16">
        <f t="shared" si="27"/>
        <v>1212.2</v>
      </c>
      <c r="J173" s="31">
        <v>1192.2</v>
      </c>
      <c r="K173" s="32"/>
      <c r="L173" s="32">
        <v>377.3</v>
      </c>
      <c r="M173" s="31">
        <v>20</v>
      </c>
      <c r="N173" s="19">
        <f t="shared" si="26"/>
        <v>11315.9</v>
      </c>
    </row>
    <row r="174" spans="1:14" ht="31.5" x14ac:dyDescent="0.25">
      <c r="A174" s="46"/>
      <c r="B174" s="46" t="s">
        <v>16</v>
      </c>
      <c r="C174" s="48" t="s">
        <v>171</v>
      </c>
      <c r="D174" s="19">
        <f t="shared" si="25"/>
        <v>3429.6</v>
      </c>
      <c r="E174" s="31">
        <v>3429.6</v>
      </c>
      <c r="F174" s="31">
        <v>2829.4</v>
      </c>
      <c r="G174" s="31"/>
      <c r="H174" s="32"/>
      <c r="I174" s="16">
        <f t="shared" si="27"/>
        <v>759.2</v>
      </c>
      <c r="J174" s="31">
        <v>649.20000000000005</v>
      </c>
      <c r="K174" s="32"/>
      <c r="L174" s="32">
        <v>113</v>
      </c>
      <c r="M174" s="31">
        <v>110</v>
      </c>
      <c r="N174" s="19">
        <f t="shared" si="26"/>
        <v>4188.8</v>
      </c>
    </row>
    <row r="175" spans="1:14" ht="31.5" x14ac:dyDescent="0.25">
      <c r="A175" s="46"/>
      <c r="B175" s="46" t="s">
        <v>16</v>
      </c>
      <c r="C175" s="48" t="s">
        <v>172</v>
      </c>
      <c r="D175" s="19">
        <f t="shared" si="25"/>
        <v>3844.8</v>
      </c>
      <c r="E175" s="31">
        <v>3844.8</v>
      </c>
      <c r="F175" s="31">
        <v>3171.9</v>
      </c>
      <c r="G175" s="31"/>
      <c r="H175" s="32"/>
      <c r="I175" s="16">
        <f t="shared" si="27"/>
        <v>859.7</v>
      </c>
      <c r="J175" s="31">
        <v>749.7</v>
      </c>
      <c r="K175" s="32"/>
      <c r="L175" s="32">
        <v>124.3</v>
      </c>
      <c r="M175" s="31">
        <v>110</v>
      </c>
      <c r="N175" s="19">
        <f t="shared" si="26"/>
        <v>4704.5</v>
      </c>
    </row>
    <row r="176" spans="1:14" s="11" customFormat="1" ht="19.5" collapsed="1" x14ac:dyDescent="0.25">
      <c r="A176" s="17"/>
      <c r="B176" s="18"/>
      <c r="C176" s="42" t="s">
        <v>173</v>
      </c>
      <c r="D176" s="16">
        <f>SUM(D178:D234)</f>
        <v>240386.9</v>
      </c>
      <c r="E176" s="16">
        <f t="shared" ref="E176:N176" si="28">SUM(E178:E234)</f>
        <v>240386.9</v>
      </c>
      <c r="F176" s="16">
        <f t="shared" si="28"/>
        <v>196074.80000000002</v>
      </c>
      <c r="G176" s="16">
        <f t="shared" si="28"/>
        <v>1678.9999999999995</v>
      </c>
      <c r="H176" s="16">
        <f t="shared" si="28"/>
        <v>0</v>
      </c>
      <c r="I176" s="16">
        <f t="shared" si="28"/>
        <v>41789.4</v>
      </c>
      <c r="J176" s="16">
        <f t="shared" si="28"/>
        <v>31994.300000000003</v>
      </c>
      <c r="K176" s="16">
        <f t="shared" si="28"/>
        <v>0</v>
      </c>
      <c r="L176" s="16">
        <f t="shared" si="28"/>
        <v>7500.8000000000011</v>
      </c>
      <c r="M176" s="16">
        <f t="shared" si="28"/>
        <v>9795.0999999999985</v>
      </c>
      <c r="N176" s="16">
        <f t="shared" si="28"/>
        <v>282176.30000000005</v>
      </c>
    </row>
    <row r="177" spans="1:14" s="11" customFormat="1" ht="15.75" x14ac:dyDescent="0.25">
      <c r="A177" s="17"/>
      <c r="B177" s="18"/>
      <c r="C177" s="49"/>
      <c r="D177" s="16"/>
      <c r="E177" s="16"/>
      <c r="F177" s="16"/>
      <c r="G177" s="31"/>
      <c r="H177" s="16"/>
      <c r="I177" s="16"/>
      <c r="J177" s="16"/>
      <c r="K177" s="16"/>
      <c r="L177" s="32"/>
      <c r="M177" s="16"/>
      <c r="N177" s="16"/>
    </row>
    <row r="178" spans="1:14" s="11" customFormat="1" ht="15.75" x14ac:dyDescent="0.25">
      <c r="A178" s="17"/>
      <c r="B178" s="18" t="s">
        <v>16</v>
      </c>
      <c r="C178" s="37" t="s">
        <v>174</v>
      </c>
      <c r="D178" s="19">
        <f t="shared" ref="D178:D234" si="29">E178+H178</f>
        <v>3702.9000000000005</v>
      </c>
      <c r="E178" s="31">
        <v>3702.9000000000005</v>
      </c>
      <c r="F178" s="31">
        <v>2788.8</v>
      </c>
      <c r="G178" s="31">
        <v>304.89999999999998</v>
      </c>
      <c r="H178" s="32"/>
      <c r="I178" s="16">
        <f t="shared" si="27"/>
        <v>300.89999999999998</v>
      </c>
      <c r="J178" s="31">
        <v>281.2</v>
      </c>
      <c r="K178" s="32"/>
      <c r="L178" s="32"/>
      <c r="M178" s="31">
        <v>19.7</v>
      </c>
      <c r="N178" s="19">
        <f t="shared" ref="N178:N234" si="30">D178+I178</f>
        <v>4003.8000000000006</v>
      </c>
    </row>
    <row r="179" spans="1:14" s="28" customFormat="1" ht="15.75" x14ac:dyDescent="0.25">
      <c r="A179" s="18"/>
      <c r="B179" s="18" t="s">
        <v>16</v>
      </c>
      <c r="C179" s="38" t="s">
        <v>175</v>
      </c>
      <c r="D179" s="19">
        <f t="shared" si="29"/>
        <v>19732</v>
      </c>
      <c r="E179" s="31">
        <v>19732</v>
      </c>
      <c r="F179" s="31">
        <v>15743.2</v>
      </c>
      <c r="G179" s="31">
        <v>80.400000000000006</v>
      </c>
      <c r="H179" s="32"/>
      <c r="I179" s="16">
        <f t="shared" si="27"/>
        <v>5738</v>
      </c>
      <c r="J179" s="31">
        <v>2613</v>
      </c>
      <c r="K179" s="32"/>
      <c r="L179" s="32">
        <v>771.7</v>
      </c>
      <c r="M179" s="31">
        <v>3125</v>
      </c>
      <c r="N179" s="19">
        <f t="shared" si="30"/>
        <v>25470</v>
      </c>
    </row>
    <row r="180" spans="1:14" ht="15.75" x14ac:dyDescent="0.25">
      <c r="A180" s="46"/>
      <c r="B180" s="46" t="s">
        <v>16</v>
      </c>
      <c r="C180" s="48" t="s">
        <v>176</v>
      </c>
      <c r="D180" s="19">
        <f t="shared" si="29"/>
        <v>0</v>
      </c>
      <c r="E180" s="31"/>
      <c r="F180" s="31"/>
      <c r="G180" s="31"/>
      <c r="H180" s="32"/>
      <c r="I180" s="16">
        <f t="shared" si="27"/>
        <v>0</v>
      </c>
      <c r="J180" s="31"/>
      <c r="K180" s="32"/>
      <c r="L180" s="32"/>
      <c r="M180" s="31"/>
      <c r="N180" s="19">
        <f t="shared" si="30"/>
        <v>0</v>
      </c>
    </row>
    <row r="181" spans="1:14" ht="31.5" x14ac:dyDescent="0.25">
      <c r="A181" s="46"/>
      <c r="B181" s="46" t="s">
        <v>16</v>
      </c>
      <c r="C181" s="48" t="s">
        <v>177</v>
      </c>
      <c r="D181" s="19">
        <f t="shared" si="29"/>
        <v>0</v>
      </c>
      <c r="E181" s="31"/>
      <c r="F181" s="31"/>
      <c r="G181" s="31"/>
      <c r="H181" s="32"/>
      <c r="I181" s="16">
        <f t="shared" si="27"/>
        <v>0</v>
      </c>
      <c r="J181" s="31"/>
      <c r="K181" s="32"/>
      <c r="L181" s="32"/>
      <c r="M181" s="31"/>
      <c r="N181" s="19">
        <f t="shared" si="30"/>
        <v>0</v>
      </c>
    </row>
    <row r="182" spans="1:14" ht="31.5" x14ac:dyDescent="0.25">
      <c r="A182" s="46"/>
      <c r="B182" s="46" t="s">
        <v>16</v>
      </c>
      <c r="C182" s="48" t="s">
        <v>178</v>
      </c>
      <c r="D182" s="19">
        <f t="shared" si="29"/>
        <v>16760.699999999997</v>
      </c>
      <c r="E182" s="31">
        <v>16760.699999999997</v>
      </c>
      <c r="F182" s="31">
        <v>13664</v>
      </c>
      <c r="G182" s="31">
        <v>163.30000000000001</v>
      </c>
      <c r="H182" s="32"/>
      <c r="I182" s="16">
        <f t="shared" si="27"/>
        <v>2434.1999999999998</v>
      </c>
      <c r="J182" s="31">
        <v>2359.1999999999998</v>
      </c>
      <c r="K182" s="32"/>
      <c r="L182" s="32">
        <v>709.4</v>
      </c>
      <c r="M182" s="31">
        <v>75</v>
      </c>
      <c r="N182" s="19">
        <f t="shared" si="30"/>
        <v>19194.899999999998</v>
      </c>
    </row>
    <row r="183" spans="1:14" ht="15.75" x14ac:dyDescent="0.25">
      <c r="A183" s="46"/>
      <c r="B183" s="46" t="s">
        <v>16</v>
      </c>
      <c r="C183" s="48" t="s">
        <v>179</v>
      </c>
      <c r="D183" s="19">
        <f t="shared" si="29"/>
        <v>0</v>
      </c>
      <c r="E183" s="31"/>
      <c r="F183" s="31"/>
      <c r="G183" s="31"/>
      <c r="H183" s="32"/>
      <c r="I183" s="16">
        <f t="shared" si="27"/>
        <v>0</v>
      </c>
      <c r="J183" s="31"/>
      <c r="K183" s="32"/>
      <c r="L183" s="32"/>
      <c r="M183" s="31"/>
      <c r="N183" s="19">
        <f t="shared" si="30"/>
        <v>0</v>
      </c>
    </row>
    <row r="184" spans="1:14" ht="31.5" x14ac:dyDescent="0.25">
      <c r="A184" s="46"/>
      <c r="B184" s="46" t="s">
        <v>16</v>
      </c>
      <c r="C184" s="48" t="s">
        <v>180</v>
      </c>
      <c r="D184" s="19">
        <f t="shared" si="29"/>
        <v>5081.0999999999995</v>
      </c>
      <c r="E184" s="31">
        <v>5081.0999999999995</v>
      </c>
      <c r="F184" s="31">
        <v>4183.1000000000004</v>
      </c>
      <c r="G184" s="31"/>
      <c r="H184" s="32"/>
      <c r="I184" s="16">
        <f t="shared" si="27"/>
        <v>743.8</v>
      </c>
      <c r="J184" s="31">
        <v>693.8</v>
      </c>
      <c r="K184" s="32"/>
      <c r="L184" s="32">
        <v>194</v>
      </c>
      <c r="M184" s="31">
        <v>50</v>
      </c>
      <c r="N184" s="19">
        <f t="shared" si="30"/>
        <v>5824.9</v>
      </c>
    </row>
    <row r="185" spans="1:14" ht="31.5" x14ac:dyDescent="0.25">
      <c r="A185" s="46"/>
      <c r="B185" s="46" t="s">
        <v>16</v>
      </c>
      <c r="C185" s="48" t="s">
        <v>181</v>
      </c>
      <c r="D185" s="19">
        <f t="shared" si="29"/>
        <v>9425.8000000000011</v>
      </c>
      <c r="E185" s="31">
        <v>9425.8000000000011</v>
      </c>
      <c r="F185" s="31">
        <v>7759.9</v>
      </c>
      <c r="G185" s="31"/>
      <c r="H185" s="32"/>
      <c r="I185" s="16">
        <f t="shared" si="27"/>
        <v>918.3</v>
      </c>
      <c r="J185" s="31">
        <v>898.3</v>
      </c>
      <c r="K185" s="32"/>
      <c r="L185" s="32">
        <v>161.30000000000001</v>
      </c>
      <c r="M185" s="31">
        <v>20</v>
      </c>
      <c r="N185" s="19">
        <f t="shared" si="30"/>
        <v>10344.1</v>
      </c>
    </row>
    <row r="186" spans="1:14" ht="31.5" x14ac:dyDescent="0.25">
      <c r="A186" s="46"/>
      <c r="B186" s="46" t="s">
        <v>16</v>
      </c>
      <c r="C186" s="48" t="s">
        <v>182</v>
      </c>
      <c r="D186" s="19">
        <f t="shared" si="29"/>
        <v>3549.6</v>
      </c>
      <c r="E186" s="31">
        <v>3549.6</v>
      </c>
      <c r="F186" s="31">
        <v>2922.2</v>
      </c>
      <c r="G186" s="31"/>
      <c r="H186" s="32"/>
      <c r="I186" s="16">
        <f t="shared" si="27"/>
        <v>531.29999999999995</v>
      </c>
      <c r="J186" s="31">
        <v>501.7</v>
      </c>
      <c r="K186" s="32"/>
      <c r="L186" s="32">
        <v>61.1</v>
      </c>
      <c r="M186" s="31">
        <v>29.6</v>
      </c>
      <c r="N186" s="19">
        <f t="shared" si="30"/>
        <v>4080.8999999999996</v>
      </c>
    </row>
    <row r="187" spans="1:14" ht="15.75" x14ac:dyDescent="0.25">
      <c r="A187" s="46"/>
      <c r="B187" s="46" t="s">
        <v>16</v>
      </c>
      <c r="C187" s="48" t="s">
        <v>183</v>
      </c>
      <c r="D187" s="19">
        <f t="shared" si="29"/>
        <v>0</v>
      </c>
      <c r="E187" s="31"/>
      <c r="F187" s="31"/>
      <c r="G187" s="31"/>
      <c r="H187" s="32"/>
      <c r="I187" s="16">
        <f t="shared" si="27"/>
        <v>0</v>
      </c>
      <c r="J187" s="31"/>
      <c r="K187" s="32"/>
      <c r="L187" s="32"/>
      <c r="M187" s="31"/>
      <c r="N187" s="19">
        <f t="shared" si="30"/>
        <v>0</v>
      </c>
    </row>
    <row r="188" spans="1:14" ht="31.5" x14ac:dyDescent="0.25">
      <c r="A188" s="46"/>
      <c r="B188" s="46" t="s">
        <v>16</v>
      </c>
      <c r="C188" s="48" t="s">
        <v>184</v>
      </c>
      <c r="D188" s="19">
        <f t="shared" si="29"/>
        <v>2987.7999999999997</v>
      </c>
      <c r="E188" s="31">
        <v>2987.7999999999997</v>
      </c>
      <c r="F188" s="31">
        <v>2433.6999999999998</v>
      </c>
      <c r="G188" s="31">
        <v>31.6</v>
      </c>
      <c r="H188" s="32"/>
      <c r="I188" s="16">
        <f t="shared" si="27"/>
        <v>617.59999999999991</v>
      </c>
      <c r="J188" s="31">
        <v>537.79999999999995</v>
      </c>
      <c r="K188" s="32"/>
      <c r="L188" s="32">
        <v>148.69999999999999</v>
      </c>
      <c r="M188" s="31">
        <v>79.8</v>
      </c>
      <c r="N188" s="19">
        <f t="shared" si="30"/>
        <v>3605.3999999999996</v>
      </c>
    </row>
    <row r="189" spans="1:14" ht="15.75" x14ac:dyDescent="0.25">
      <c r="A189" s="46"/>
      <c r="B189" s="46" t="s">
        <v>16</v>
      </c>
      <c r="C189" s="48" t="s">
        <v>185</v>
      </c>
      <c r="D189" s="19">
        <f t="shared" si="29"/>
        <v>0</v>
      </c>
      <c r="E189" s="31"/>
      <c r="F189" s="31"/>
      <c r="G189" s="31"/>
      <c r="H189" s="32"/>
      <c r="I189" s="16">
        <f t="shared" si="27"/>
        <v>0</v>
      </c>
      <c r="J189" s="31"/>
      <c r="K189" s="32"/>
      <c r="L189" s="32"/>
      <c r="M189" s="31"/>
      <c r="N189" s="19">
        <f t="shared" si="30"/>
        <v>0</v>
      </c>
    </row>
    <row r="190" spans="1:14" ht="31.5" x14ac:dyDescent="0.25">
      <c r="A190" s="46"/>
      <c r="B190" s="46" t="s">
        <v>16</v>
      </c>
      <c r="C190" s="48" t="s">
        <v>186</v>
      </c>
      <c r="D190" s="19">
        <f t="shared" si="29"/>
        <v>0</v>
      </c>
      <c r="E190" s="31"/>
      <c r="F190" s="31"/>
      <c r="G190" s="31"/>
      <c r="H190" s="32"/>
      <c r="I190" s="16">
        <f t="shared" si="27"/>
        <v>0</v>
      </c>
      <c r="J190" s="31"/>
      <c r="K190" s="32"/>
      <c r="L190" s="32"/>
      <c r="M190" s="31"/>
      <c r="N190" s="19">
        <f t="shared" si="30"/>
        <v>0</v>
      </c>
    </row>
    <row r="191" spans="1:14" ht="31.5" x14ac:dyDescent="0.25">
      <c r="A191" s="46"/>
      <c r="B191" s="46" t="s">
        <v>16</v>
      </c>
      <c r="C191" s="48" t="s">
        <v>187</v>
      </c>
      <c r="D191" s="19">
        <f t="shared" si="29"/>
        <v>10468.800000000001</v>
      </c>
      <c r="E191" s="31">
        <v>10468.800000000001</v>
      </c>
      <c r="F191" s="31">
        <v>8558</v>
      </c>
      <c r="G191" s="31">
        <v>73.5</v>
      </c>
      <c r="H191" s="32"/>
      <c r="I191" s="16">
        <f t="shared" si="27"/>
        <v>1261.0999999999999</v>
      </c>
      <c r="J191" s="31">
        <v>1166.0999999999999</v>
      </c>
      <c r="K191" s="32"/>
      <c r="L191" s="32">
        <v>279.7</v>
      </c>
      <c r="M191" s="31">
        <v>95</v>
      </c>
      <c r="N191" s="19">
        <f t="shared" si="30"/>
        <v>11729.900000000001</v>
      </c>
    </row>
    <row r="192" spans="1:14" ht="31.5" x14ac:dyDescent="0.25">
      <c r="A192" s="46"/>
      <c r="B192" s="46" t="s">
        <v>16</v>
      </c>
      <c r="C192" s="48" t="s">
        <v>188</v>
      </c>
      <c r="D192" s="19">
        <f t="shared" si="29"/>
        <v>5131</v>
      </c>
      <c r="E192" s="31">
        <v>5131</v>
      </c>
      <c r="F192" s="31">
        <v>4224.2</v>
      </c>
      <c r="G192" s="31"/>
      <c r="H192" s="32"/>
      <c r="I192" s="16">
        <f t="shared" si="27"/>
        <v>705.5</v>
      </c>
      <c r="J192" s="31">
        <v>705.5</v>
      </c>
      <c r="K192" s="32"/>
      <c r="L192" s="32">
        <v>98.1</v>
      </c>
      <c r="M192" s="31"/>
      <c r="N192" s="19">
        <f t="shared" si="30"/>
        <v>5836.5</v>
      </c>
    </row>
    <row r="193" spans="1:14" ht="31.5" x14ac:dyDescent="0.25">
      <c r="A193" s="46"/>
      <c r="B193" s="46" t="s">
        <v>16</v>
      </c>
      <c r="C193" s="48" t="s">
        <v>189</v>
      </c>
      <c r="D193" s="19">
        <f t="shared" si="29"/>
        <v>11279.399999999998</v>
      </c>
      <c r="E193" s="31">
        <v>11279.399999999998</v>
      </c>
      <c r="F193" s="31">
        <v>9255</v>
      </c>
      <c r="G193" s="31">
        <v>37.5</v>
      </c>
      <c r="H193" s="32"/>
      <c r="I193" s="16">
        <f t="shared" si="27"/>
        <v>1454.3</v>
      </c>
      <c r="J193" s="31">
        <v>1195.0999999999999</v>
      </c>
      <c r="K193" s="32"/>
      <c r="L193" s="32">
        <v>234.4</v>
      </c>
      <c r="M193" s="31">
        <v>259.2</v>
      </c>
      <c r="N193" s="19">
        <f t="shared" si="30"/>
        <v>12733.699999999997</v>
      </c>
    </row>
    <row r="194" spans="1:14" ht="31.5" x14ac:dyDescent="0.25">
      <c r="A194" s="46"/>
      <c r="B194" s="46" t="s">
        <v>16</v>
      </c>
      <c r="C194" s="48" t="s">
        <v>190</v>
      </c>
      <c r="D194" s="19">
        <f t="shared" si="29"/>
        <v>0</v>
      </c>
      <c r="E194" s="31"/>
      <c r="F194" s="31"/>
      <c r="G194" s="31"/>
      <c r="H194" s="32"/>
      <c r="I194" s="16">
        <f t="shared" si="27"/>
        <v>0</v>
      </c>
      <c r="J194" s="31"/>
      <c r="K194" s="32"/>
      <c r="L194" s="32"/>
      <c r="M194" s="31"/>
      <c r="N194" s="19">
        <f t="shared" si="30"/>
        <v>0</v>
      </c>
    </row>
    <row r="195" spans="1:14" ht="15.75" x14ac:dyDescent="0.25">
      <c r="A195" s="46"/>
      <c r="B195" s="46" t="s">
        <v>16</v>
      </c>
      <c r="C195" s="48" t="s">
        <v>191</v>
      </c>
      <c r="D195" s="19">
        <f t="shared" si="29"/>
        <v>7280.5</v>
      </c>
      <c r="E195" s="31">
        <v>7280.5</v>
      </c>
      <c r="F195" s="31">
        <v>5931.8</v>
      </c>
      <c r="G195" s="31">
        <v>75.2</v>
      </c>
      <c r="H195" s="32"/>
      <c r="I195" s="16">
        <f t="shared" si="27"/>
        <v>1408.2</v>
      </c>
      <c r="J195" s="31">
        <v>1218.2</v>
      </c>
      <c r="K195" s="32"/>
      <c r="L195" s="32">
        <v>304.8</v>
      </c>
      <c r="M195" s="31">
        <v>190</v>
      </c>
      <c r="N195" s="19">
        <f t="shared" si="30"/>
        <v>8688.7000000000007</v>
      </c>
    </row>
    <row r="196" spans="1:14" ht="15.75" x14ac:dyDescent="0.25">
      <c r="A196" s="46"/>
      <c r="B196" s="46" t="s">
        <v>16</v>
      </c>
      <c r="C196" s="48" t="s">
        <v>192</v>
      </c>
      <c r="D196" s="19">
        <f t="shared" si="29"/>
        <v>0</v>
      </c>
      <c r="E196" s="31"/>
      <c r="F196" s="31"/>
      <c r="G196" s="31"/>
      <c r="H196" s="32"/>
      <c r="I196" s="16">
        <f t="shared" si="27"/>
        <v>0</v>
      </c>
      <c r="J196" s="31"/>
      <c r="K196" s="32"/>
      <c r="L196" s="32"/>
      <c r="M196" s="31"/>
      <c r="N196" s="19">
        <f t="shared" si="30"/>
        <v>0</v>
      </c>
    </row>
    <row r="197" spans="1:14" ht="15.75" x14ac:dyDescent="0.25">
      <c r="A197" s="46"/>
      <c r="B197" s="46" t="s">
        <v>16</v>
      </c>
      <c r="C197" s="48" t="s">
        <v>193</v>
      </c>
      <c r="D197" s="19">
        <f t="shared" si="29"/>
        <v>0</v>
      </c>
      <c r="E197" s="31"/>
      <c r="F197" s="31"/>
      <c r="G197" s="31"/>
      <c r="H197" s="32"/>
      <c r="I197" s="16">
        <f t="shared" si="27"/>
        <v>0</v>
      </c>
      <c r="J197" s="31"/>
      <c r="K197" s="32"/>
      <c r="L197" s="32"/>
      <c r="M197" s="31"/>
      <c r="N197" s="19">
        <f t="shared" si="30"/>
        <v>0</v>
      </c>
    </row>
    <row r="198" spans="1:14" ht="15.75" x14ac:dyDescent="0.25">
      <c r="A198" s="46"/>
      <c r="B198" s="46" t="s">
        <v>16</v>
      </c>
      <c r="C198" s="48" t="s">
        <v>194</v>
      </c>
      <c r="D198" s="19">
        <f t="shared" si="29"/>
        <v>15721.100000000002</v>
      </c>
      <c r="E198" s="31">
        <v>15721.100000000002</v>
      </c>
      <c r="F198" s="31">
        <v>12880.5</v>
      </c>
      <c r="G198" s="31">
        <v>75.400000000000006</v>
      </c>
      <c r="H198" s="32"/>
      <c r="I198" s="16">
        <f t="shared" si="27"/>
        <v>2191.4</v>
      </c>
      <c r="J198" s="31">
        <v>1946.4</v>
      </c>
      <c r="K198" s="32"/>
      <c r="L198" s="32">
        <v>349.1</v>
      </c>
      <c r="M198" s="31">
        <v>245</v>
      </c>
      <c r="N198" s="19">
        <f t="shared" si="30"/>
        <v>17912.500000000004</v>
      </c>
    </row>
    <row r="199" spans="1:14" ht="15.75" x14ac:dyDescent="0.25">
      <c r="A199" s="46"/>
      <c r="B199" s="46" t="s">
        <v>16</v>
      </c>
      <c r="C199" s="48" t="s">
        <v>195</v>
      </c>
      <c r="D199" s="19">
        <f t="shared" si="29"/>
        <v>9835.5</v>
      </c>
      <c r="E199" s="31">
        <v>9835.5</v>
      </c>
      <c r="F199" s="31">
        <v>8057</v>
      </c>
      <c r="G199" s="31">
        <v>48.8</v>
      </c>
      <c r="H199" s="32"/>
      <c r="I199" s="16">
        <f t="shared" si="27"/>
        <v>1437.8999999999999</v>
      </c>
      <c r="J199" s="31">
        <v>1273.0999999999999</v>
      </c>
      <c r="K199" s="32"/>
      <c r="L199" s="32">
        <v>209.5</v>
      </c>
      <c r="M199" s="31">
        <v>164.8</v>
      </c>
      <c r="N199" s="19">
        <f t="shared" si="30"/>
        <v>11273.4</v>
      </c>
    </row>
    <row r="200" spans="1:14" ht="15.75" x14ac:dyDescent="0.25">
      <c r="A200" s="46"/>
      <c r="B200" s="46" t="s">
        <v>16</v>
      </c>
      <c r="C200" s="48" t="s">
        <v>196</v>
      </c>
      <c r="D200" s="19">
        <f t="shared" si="29"/>
        <v>0</v>
      </c>
      <c r="E200" s="31"/>
      <c r="F200" s="31"/>
      <c r="G200" s="31"/>
      <c r="H200" s="32"/>
      <c r="I200" s="16">
        <f t="shared" si="27"/>
        <v>0</v>
      </c>
      <c r="J200" s="31"/>
      <c r="K200" s="32"/>
      <c r="L200" s="32"/>
      <c r="M200" s="31"/>
      <c r="N200" s="19">
        <f t="shared" si="30"/>
        <v>0</v>
      </c>
    </row>
    <row r="201" spans="1:14" ht="15.75" x14ac:dyDescent="0.25">
      <c r="A201" s="46"/>
      <c r="B201" s="46" t="s">
        <v>16</v>
      </c>
      <c r="C201" s="48" t="s">
        <v>197</v>
      </c>
      <c r="D201" s="19">
        <f t="shared" si="29"/>
        <v>0</v>
      </c>
      <c r="E201" s="31"/>
      <c r="F201" s="31"/>
      <c r="G201" s="31"/>
      <c r="H201" s="32"/>
      <c r="I201" s="16">
        <f t="shared" si="27"/>
        <v>0</v>
      </c>
      <c r="J201" s="31"/>
      <c r="K201" s="32"/>
      <c r="L201" s="32"/>
      <c r="M201" s="31"/>
      <c r="N201" s="19">
        <f t="shared" si="30"/>
        <v>0</v>
      </c>
    </row>
    <row r="202" spans="1:14" ht="15.75" x14ac:dyDescent="0.25">
      <c r="A202" s="46"/>
      <c r="B202" s="46" t="s">
        <v>16</v>
      </c>
      <c r="C202" s="48" t="s">
        <v>198</v>
      </c>
      <c r="D202" s="19">
        <f t="shared" si="29"/>
        <v>0</v>
      </c>
      <c r="E202" s="31"/>
      <c r="F202" s="31"/>
      <c r="G202" s="31"/>
      <c r="H202" s="32"/>
      <c r="I202" s="16">
        <f t="shared" si="27"/>
        <v>0</v>
      </c>
      <c r="J202" s="31"/>
      <c r="K202" s="32"/>
      <c r="L202" s="32"/>
      <c r="M202" s="31"/>
      <c r="N202" s="19">
        <f t="shared" si="30"/>
        <v>0</v>
      </c>
    </row>
    <row r="203" spans="1:14" ht="15.75" x14ac:dyDescent="0.25">
      <c r="A203" s="46"/>
      <c r="B203" s="46" t="s">
        <v>16</v>
      </c>
      <c r="C203" s="48" t="s">
        <v>199</v>
      </c>
      <c r="D203" s="19">
        <f t="shared" si="29"/>
        <v>0</v>
      </c>
      <c r="E203" s="31"/>
      <c r="F203" s="31"/>
      <c r="G203" s="31"/>
      <c r="H203" s="32"/>
      <c r="I203" s="16">
        <f t="shared" si="27"/>
        <v>0</v>
      </c>
      <c r="J203" s="31"/>
      <c r="K203" s="32"/>
      <c r="L203" s="32"/>
      <c r="M203" s="31"/>
      <c r="N203" s="19">
        <f t="shared" si="30"/>
        <v>0</v>
      </c>
    </row>
    <row r="204" spans="1:14" ht="15.75" x14ac:dyDescent="0.25">
      <c r="A204" s="46"/>
      <c r="B204" s="46" t="s">
        <v>16</v>
      </c>
      <c r="C204" s="48" t="s">
        <v>200</v>
      </c>
      <c r="D204" s="19">
        <f t="shared" si="29"/>
        <v>0</v>
      </c>
      <c r="E204" s="31"/>
      <c r="F204" s="31"/>
      <c r="G204" s="31"/>
      <c r="H204" s="32"/>
      <c r="I204" s="16">
        <f t="shared" si="27"/>
        <v>0</v>
      </c>
      <c r="J204" s="31"/>
      <c r="K204" s="32"/>
      <c r="L204" s="32"/>
      <c r="M204" s="31"/>
      <c r="N204" s="19">
        <f t="shared" si="30"/>
        <v>0</v>
      </c>
    </row>
    <row r="205" spans="1:14" ht="15.75" x14ac:dyDescent="0.25">
      <c r="A205" s="46"/>
      <c r="B205" s="46" t="s">
        <v>16</v>
      </c>
      <c r="C205" s="48" t="s">
        <v>201</v>
      </c>
      <c r="D205" s="19">
        <f t="shared" si="29"/>
        <v>0</v>
      </c>
      <c r="E205" s="31"/>
      <c r="F205" s="31"/>
      <c r="G205" s="31"/>
      <c r="H205" s="32"/>
      <c r="I205" s="16">
        <f t="shared" si="27"/>
        <v>0</v>
      </c>
      <c r="J205" s="31"/>
      <c r="K205" s="32"/>
      <c r="L205" s="32"/>
      <c r="M205" s="31"/>
      <c r="N205" s="19">
        <f t="shared" si="30"/>
        <v>0</v>
      </c>
    </row>
    <row r="206" spans="1:14" ht="31.5" x14ac:dyDescent="0.25">
      <c r="A206" s="46"/>
      <c r="B206" s="46" t="s">
        <v>16</v>
      </c>
      <c r="C206" s="48" t="s">
        <v>202</v>
      </c>
      <c r="D206" s="19">
        <f t="shared" si="29"/>
        <v>11210.1</v>
      </c>
      <c r="E206" s="31">
        <v>11210.1</v>
      </c>
      <c r="F206" s="31">
        <v>9228.7999999999993</v>
      </c>
      <c r="G206" s="31"/>
      <c r="H206" s="32"/>
      <c r="I206" s="16">
        <f t="shared" si="27"/>
        <v>1885.4</v>
      </c>
      <c r="J206" s="31">
        <v>1565.4</v>
      </c>
      <c r="K206" s="32"/>
      <c r="L206" s="32">
        <v>392.1</v>
      </c>
      <c r="M206" s="31">
        <v>320</v>
      </c>
      <c r="N206" s="19">
        <f t="shared" si="30"/>
        <v>13095.5</v>
      </c>
    </row>
    <row r="207" spans="1:14" ht="31.5" x14ac:dyDescent="0.25">
      <c r="A207" s="46"/>
      <c r="B207" s="46" t="s">
        <v>16</v>
      </c>
      <c r="C207" s="48" t="s">
        <v>203</v>
      </c>
      <c r="D207" s="19">
        <f t="shared" si="29"/>
        <v>17404.7</v>
      </c>
      <c r="E207" s="31">
        <v>17404.7</v>
      </c>
      <c r="F207" s="31">
        <v>14257.9</v>
      </c>
      <c r="G207" s="31">
        <v>85.8</v>
      </c>
      <c r="H207" s="32"/>
      <c r="I207" s="16">
        <f t="shared" si="27"/>
        <v>2799</v>
      </c>
      <c r="J207" s="31">
        <v>2484</v>
      </c>
      <c r="K207" s="32"/>
      <c r="L207" s="32">
        <v>426.3</v>
      </c>
      <c r="M207" s="31">
        <v>315</v>
      </c>
      <c r="N207" s="19">
        <f t="shared" si="30"/>
        <v>20203.7</v>
      </c>
    </row>
    <row r="208" spans="1:14" ht="31.5" x14ac:dyDescent="0.25">
      <c r="A208" s="46"/>
      <c r="B208" s="46" t="s">
        <v>16</v>
      </c>
      <c r="C208" s="48" t="s">
        <v>204</v>
      </c>
      <c r="D208" s="19">
        <f t="shared" si="29"/>
        <v>12926.400000000001</v>
      </c>
      <c r="E208" s="31">
        <v>12926.400000000001</v>
      </c>
      <c r="F208" s="31">
        <v>10573.7</v>
      </c>
      <c r="G208" s="31">
        <v>82.6</v>
      </c>
      <c r="H208" s="32"/>
      <c r="I208" s="16">
        <f t="shared" si="27"/>
        <v>3734.2</v>
      </c>
      <c r="J208" s="31">
        <v>2035.2</v>
      </c>
      <c r="K208" s="32"/>
      <c r="L208" s="32">
        <v>344.6</v>
      </c>
      <c r="M208" s="31">
        <v>1699</v>
      </c>
      <c r="N208" s="19">
        <f t="shared" si="30"/>
        <v>16660.600000000002</v>
      </c>
    </row>
    <row r="209" spans="1:14" ht="31.5" x14ac:dyDescent="0.25">
      <c r="A209" s="46"/>
      <c r="B209" s="46" t="s">
        <v>16</v>
      </c>
      <c r="C209" s="48" t="s">
        <v>205</v>
      </c>
      <c r="D209" s="19">
        <f t="shared" si="29"/>
        <v>7087.4</v>
      </c>
      <c r="E209" s="31">
        <v>7087.4</v>
      </c>
      <c r="F209" s="31">
        <v>5772.1</v>
      </c>
      <c r="G209" s="31">
        <v>76.099999999999994</v>
      </c>
      <c r="H209" s="32"/>
      <c r="I209" s="16">
        <f t="shared" si="27"/>
        <v>1040.6000000000001</v>
      </c>
      <c r="J209" s="31">
        <v>931.2</v>
      </c>
      <c r="K209" s="32"/>
      <c r="L209" s="32">
        <v>282.60000000000002</v>
      </c>
      <c r="M209" s="31">
        <v>109.4</v>
      </c>
      <c r="N209" s="19">
        <f t="shared" si="30"/>
        <v>8128</v>
      </c>
    </row>
    <row r="210" spans="1:14" ht="15.75" x14ac:dyDescent="0.25">
      <c r="A210" s="46"/>
      <c r="B210" s="46" t="s">
        <v>16</v>
      </c>
      <c r="C210" s="48" t="s">
        <v>206</v>
      </c>
      <c r="D210" s="19">
        <f t="shared" si="29"/>
        <v>0</v>
      </c>
      <c r="E210" s="31"/>
      <c r="F210" s="31"/>
      <c r="G210" s="31"/>
      <c r="H210" s="32"/>
      <c r="I210" s="16">
        <f t="shared" si="27"/>
        <v>0</v>
      </c>
      <c r="J210" s="31"/>
      <c r="K210" s="32"/>
      <c r="L210" s="32"/>
      <c r="M210" s="31"/>
      <c r="N210" s="19">
        <f t="shared" si="30"/>
        <v>0</v>
      </c>
    </row>
    <row r="211" spans="1:14" ht="15.75" x14ac:dyDescent="0.25">
      <c r="A211" s="46"/>
      <c r="B211" s="46" t="s">
        <v>16</v>
      </c>
      <c r="C211" s="48" t="s">
        <v>207</v>
      </c>
      <c r="D211" s="19">
        <f t="shared" si="29"/>
        <v>0</v>
      </c>
      <c r="E211" s="31"/>
      <c r="F211" s="31"/>
      <c r="G211" s="31"/>
      <c r="H211" s="32"/>
      <c r="I211" s="16">
        <f t="shared" si="27"/>
        <v>0</v>
      </c>
      <c r="J211" s="31"/>
      <c r="K211" s="32"/>
      <c r="L211" s="32"/>
      <c r="M211" s="31"/>
      <c r="N211" s="19">
        <f t="shared" si="30"/>
        <v>0</v>
      </c>
    </row>
    <row r="212" spans="1:14" ht="31.5" x14ac:dyDescent="0.25">
      <c r="A212" s="46"/>
      <c r="B212" s="46" t="s">
        <v>16</v>
      </c>
      <c r="C212" s="48" t="s">
        <v>208</v>
      </c>
      <c r="D212" s="19">
        <f t="shared" si="29"/>
        <v>5794.2</v>
      </c>
      <c r="E212" s="31">
        <v>5794.2</v>
      </c>
      <c r="F212" s="31">
        <v>4757.7</v>
      </c>
      <c r="G212" s="31">
        <v>15.1</v>
      </c>
      <c r="H212" s="32"/>
      <c r="I212" s="16">
        <f t="shared" ref="I212:I275" si="31">J212+M212</f>
        <v>644.79999999999995</v>
      </c>
      <c r="J212" s="31">
        <v>624.79999999999995</v>
      </c>
      <c r="K212" s="32"/>
      <c r="L212" s="32">
        <v>96.9</v>
      </c>
      <c r="M212" s="31">
        <v>20</v>
      </c>
      <c r="N212" s="19">
        <f t="shared" si="30"/>
        <v>6439</v>
      </c>
    </row>
    <row r="213" spans="1:14" ht="15.75" x14ac:dyDescent="0.25">
      <c r="A213" s="46"/>
      <c r="B213" s="46" t="s">
        <v>16</v>
      </c>
      <c r="C213" s="48" t="s">
        <v>209</v>
      </c>
      <c r="D213" s="19">
        <f t="shared" si="29"/>
        <v>0</v>
      </c>
      <c r="E213" s="31"/>
      <c r="F213" s="31"/>
      <c r="G213" s="31"/>
      <c r="H213" s="32"/>
      <c r="I213" s="16">
        <f t="shared" si="31"/>
        <v>0</v>
      </c>
      <c r="J213" s="31"/>
      <c r="K213" s="32"/>
      <c r="L213" s="32"/>
      <c r="M213" s="31"/>
      <c r="N213" s="19">
        <f t="shared" si="30"/>
        <v>0</v>
      </c>
    </row>
    <row r="214" spans="1:14" ht="31.5" x14ac:dyDescent="0.25">
      <c r="A214" s="46"/>
      <c r="B214" s="46" t="s">
        <v>16</v>
      </c>
      <c r="C214" s="48" t="s">
        <v>210</v>
      </c>
      <c r="D214" s="19">
        <f t="shared" si="29"/>
        <v>0</v>
      </c>
      <c r="E214" s="31"/>
      <c r="F214" s="31"/>
      <c r="G214" s="31"/>
      <c r="H214" s="32"/>
      <c r="I214" s="16">
        <f t="shared" si="31"/>
        <v>0</v>
      </c>
      <c r="J214" s="31"/>
      <c r="K214" s="32"/>
      <c r="L214" s="32"/>
      <c r="M214" s="31"/>
      <c r="N214" s="19">
        <f t="shared" si="30"/>
        <v>0</v>
      </c>
    </row>
    <row r="215" spans="1:14" ht="31.5" x14ac:dyDescent="0.25">
      <c r="A215" s="46"/>
      <c r="B215" s="46" t="s">
        <v>16</v>
      </c>
      <c r="C215" s="48" t="s">
        <v>211</v>
      </c>
      <c r="D215" s="19">
        <f t="shared" si="29"/>
        <v>3221.7000000000003</v>
      </c>
      <c r="E215" s="31">
        <v>3221.7000000000003</v>
      </c>
      <c r="F215" s="31">
        <v>2615.8000000000002</v>
      </c>
      <c r="G215" s="31">
        <v>44.3</v>
      </c>
      <c r="H215" s="32"/>
      <c r="I215" s="16">
        <f t="shared" si="31"/>
        <v>641.4</v>
      </c>
      <c r="J215" s="31">
        <v>621.4</v>
      </c>
      <c r="K215" s="32"/>
      <c r="L215" s="32">
        <v>163.6</v>
      </c>
      <c r="M215" s="31">
        <v>20</v>
      </c>
      <c r="N215" s="19">
        <f t="shared" si="30"/>
        <v>3863.1000000000004</v>
      </c>
    </row>
    <row r="216" spans="1:14" ht="31.5" x14ac:dyDescent="0.25">
      <c r="A216" s="46"/>
      <c r="B216" s="46" t="s">
        <v>16</v>
      </c>
      <c r="C216" s="48" t="s">
        <v>212</v>
      </c>
      <c r="D216" s="19">
        <f t="shared" si="29"/>
        <v>4405.3000000000011</v>
      </c>
      <c r="E216" s="31">
        <v>4405.3000000000011</v>
      </c>
      <c r="F216" s="31">
        <v>3591</v>
      </c>
      <c r="G216" s="31">
        <v>43.3</v>
      </c>
      <c r="H216" s="32"/>
      <c r="I216" s="16">
        <f t="shared" si="31"/>
        <v>697.9</v>
      </c>
      <c r="J216" s="31">
        <v>593.29999999999995</v>
      </c>
      <c r="K216" s="32"/>
      <c r="L216" s="32">
        <v>161</v>
      </c>
      <c r="M216" s="31">
        <v>104.6</v>
      </c>
      <c r="N216" s="19">
        <f t="shared" si="30"/>
        <v>5103.2000000000007</v>
      </c>
    </row>
    <row r="217" spans="1:14" ht="31.5" x14ac:dyDescent="0.25">
      <c r="A217" s="46"/>
      <c r="B217" s="46" t="s">
        <v>16</v>
      </c>
      <c r="C217" s="48" t="s">
        <v>213</v>
      </c>
      <c r="D217" s="19">
        <f t="shared" si="29"/>
        <v>9515.9</v>
      </c>
      <c r="E217" s="31">
        <v>9515.9</v>
      </c>
      <c r="F217" s="31">
        <v>7743.3</v>
      </c>
      <c r="G217" s="31">
        <v>110.2</v>
      </c>
      <c r="H217" s="32"/>
      <c r="I217" s="16">
        <f t="shared" si="31"/>
        <v>1812.8</v>
      </c>
      <c r="J217" s="31">
        <v>1512.8</v>
      </c>
      <c r="K217" s="32"/>
      <c r="L217" s="32">
        <v>443.5</v>
      </c>
      <c r="M217" s="31">
        <v>300</v>
      </c>
      <c r="N217" s="19">
        <f t="shared" si="30"/>
        <v>11328.699999999999</v>
      </c>
    </row>
    <row r="218" spans="1:14" ht="31.5" x14ac:dyDescent="0.25">
      <c r="A218" s="46"/>
      <c r="B218" s="46" t="s">
        <v>16</v>
      </c>
      <c r="C218" s="48" t="s">
        <v>214</v>
      </c>
      <c r="D218" s="19">
        <f t="shared" si="29"/>
        <v>5154.1000000000004</v>
      </c>
      <c r="E218" s="31">
        <v>5154.1000000000004</v>
      </c>
      <c r="F218" s="31">
        <v>4243.2</v>
      </c>
      <c r="G218" s="31"/>
      <c r="H218" s="32"/>
      <c r="I218" s="16">
        <f t="shared" si="31"/>
        <v>858</v>
      </c>
      <c r="J218" s="31">
        <v>658</v>
      </c>
      <c r="K218" s="32"/>
      <c r="L218" s="32">
        <v>147.6</v>
      </c>
      <c r="M218" s="31">
        <v>200</v>
      </c>
      <c r="N218" s="19">
        <f t="shared" si="30"/>
        <v>6012.1</v>
      </c>
    </row>
    <row r="219" spans="1:14" ht="15.75" x14ac:dyDescent="0.25">
      <c r="A219" s="46"/>
      <c r="B219" s="46" t="s">
        <v>16</v>
      </c>
      <c r="C219" s="48" t="s">
        <v>215</v>
      </c>
      <c r="D219" s="19">
        <f t="shared" si="29"/>
        <v>0</v>
      </c>
      <c r="E219" s="31"/>
      <c r="F219" s="31"/>
      <c r="G219" s="31"/>
      <c r="H219" s="32"/>
      <c r="I219" s="16">
        <f t="shared" si="31"/>
        <v>0</v>
      </c>
      <c r="J219" s="31"/>
      <c r="K219" s="32"/>
      <c r="L219" s="32"/>
      <c r="M219" s="31"/>
      <c r="N219" s="19">
        <f t="shared" si="30"/>
        <v>0</v>
      </c>
    </row>
    <row r="220" spans="1:14" ht="15.75" x14ac:dyDescent="0.25">
      <c r="A220" s="46"/>
      <c r="B220" s="46" t="s">
        <v>16</v>
      </c>
      <c r="C220" s="48" t="s">
        <v>216</v>
      </c>
      <c r="D220" s="19">
        <f t="shared" si="29"/>
        <v>7776.3</v>
      </c>
      <c r="E220" s="31">
        <v>7776.3</v>
      </c>
      <c r="F220" s="31">
        <v>6303.2</v>
      </c>
      <c r="G220" s="31">
        <v>119.9</v>
      </c>
      <c r="H220" s="32"/>
      <c r="I220" s="16">
        <f t="shared" si="31"/>
        <v>3418.7</v>
      </c>
      <c r="J220" s="31">
        <v>1724.7</v>
      </c>
      <c r="K220" s="32"/>
      <c r="L220" s="32">
        <v>472.5</v>
      </c>
      <c r="M220" s="31">
        <v>1694</v>
      </c>
      <c r="N220" s="19">
        <f t="shared" si="30"/>
        <v>11195</v>
      </c>
    </row>
    <row r="221" spans="1:14" ht="15.75" x14ac:dyDescent="0.25">
      <c r="A221" s="46"/>
      <c r="B221" s="46" t="s">
        <v>16</v>
      </c>
      <c r="C221" s="48" t="s">
        <v>217</v>
      </c>
      <c r="D221" s="19">
        <f t="shared" si="29"/>
        <v>0</v>
      </c>
      <c r="E221" s="31">
        <v>0</v>
      </c>
      <c r="F221" s="31">
        <v>0</v>
      </c>
      <c r="G221" s="31"/>
      <c r="H221" s="32"/>
      <c r="I221" s="16">
        <f t="shared" si="31"/>
        <v>0</v>
      </c>
      <c r="J221" s="31"/>
      <c r="K221" s="32"/>
      <c r="L221" s="32"/>
      <c r="M221" s="31"/>
      <c r="N221" s="19">
        <f t="shared" si="30"/>
        <v>0</v>
      </c>
    </row>
    <row r="222" spans="1:14" ht="15.75" x14ac:dyDescent="0.25">
      <c r="A222" s="46"/>
      <c r="B222" s="46" t="s">
        <v>16</v>
      </c>
      <c r="C222" s="48" t="s">
        <v>218</v>
      </c>
      <c r="D222" s="19">
        <f t="shared" si="29"/>
        <v>9436.4999999999982</v>
      </c>
      <c r="E222" s="31">
        <v>9436.4999999999982</v>
      </c>
      <c r="F222" s="31">
        <v>7768.7</v>
      </c>
      <c r="G222" s="31"/>
      <c r="H222" s="32"/>
      <c r="I222" s="16">
        <f t="shared" si="31"/>
        <v>1147.0999999999999</v>
      </c>
      <c r="J222" s="31">
        <v>1047.0999999999999</v>
      </c>
      <c r="K222" s="32"/>
      <c r="L222" s="32">
        <v>172.5</v>
      </c>
      <c r="M222" s="31">
        <v>100</v>
      </c>
      <c r="N222" s="19">
        <f t="shared" si="30"/>
        <v>10583.599999999999</v>
      </c>
    </row>
    <row r="223" spans="1:14" ht="31.5" x14ac:dyDescent="0.25">
      <c r="A223" s="46"/>
      <c r="B223" s="46" t="s">
        <v>16</v>
      </c>
      <c r="C223" s="48" t="s">
        <v>219</v>
      </c>
      <c r="D223" s="19">
        <f t="shared" si="29"/>
        <v>25498.1</v>
      </c>
      <c r="E223" s="31">
        <v>25498.1</v>
      </c>
      <c r="F223" s="31">
        <v>20818</v>
      </c>
      <c r="G223" s="31">
        <v>211.1</v>
      </c>
      <c r="H223" s="32"/>
      <c r="I223" s="16">
        <f t="shared" si="31"/>
        <v>3367</v>
      </c>
      <c r="J223" s="31">
        <v>2807</v>
      </c>
      <c r="K223" s="32"/>
      <c r="L223" s="32">
        <v>875.8</v>
      </c>
      <c r="M223" s="31">
        <v>560</v>
      </c>
      <c r="N223" s="19">
        <f t="shared" si="30"/>
        <v>28865.1</v>
      </c>
    </row>
    <row r="224" spans="1:14" ht="31.5" x14ac:dyDescent="0.25">
      <c r="A224" s="46"/>
      <c r="B224" s="46" t="s">
        <v>16</v>
      </c>
      <c r="C224" s="48" t="s">
        <v>220</v>
      </c>
      <c r="D224" s="19">
        <f t="shared" si="29"/>
        <v>0</v>
      </c>
      <c r="E224" s="31"/>
      <c r="F224" s="31"/>
      <c r="G224" s="31"/>
      <c r="H224" s="32"/>
      <c r="I224" s="16">
        <f t="shared" si="31"/>
        <v>0</v>
      </c>
      <c r="J224" s="31"/>
      <c r="K224" s="32"/>
      <c r="L224" s="32"/>
      <c r="M224" s="31"/>
      <c r="N224" s="19">
        <f t="shared" si="30"/>
        <v>0</v>
      </c>
    </row>
    <row r="225" spans="1:14" ht="15.75" x14ac:dyDescent="0.25">
      <c r="A225" s="46"/>
      <c r="B225" s="46" t="s">
        <v>16</v>
      </c>
      <c r="C225" s="48" t="s">
        <v>221</v>
      </c>
      <c r="D225" s="19">
        <f t="shared" si="29"/>
        <v>0</v>
      </c>
      <c r="E225" s="31"/>
      <c r="F225" s="31"/>
      <c r="G225" s="31"/>
      <c r="H225" s="32"/>
      <c r="I225" s="16">
        <f t="shared" si="31"/>
        <v>0</v>
      </c>
      <c r="J225" s="31"/>
      <c r="K225" s="32"/>
      <c r="L225" s="32"/>
      <c r="M225" s="31"/>
      <c r="N225" s="19">
        <f t="shared" si="30"/>
        <v>0</v>
      </c>
    </row>
    <row r="226" spans="1:14" ht="31.5" x14ac:dyDescent="0.25">
      <c r="A226" s="46"/>
      <c r="B226" s="46" t="s">
        <v>16</v>
      </c>
      <c r="C226" s="48" t="s">
        <v>222</v>
      </c>
      <c r="D226" s="19">
        <f t="shared" si="29"/>
        <v>0</v>
      </c>
      <c r="E226" s="31"/>
      <c r="F226" s="31"/>
      <c r="G226" s="31"/>
      <c r="H226" s="32"/>
      <c r="I226" s="16">
        <f t="shared" si="31"/>
        <v>0</v>
      </c>
      <c r="J226" s="31"/>
      <c r="K226" s="32"/>
      <c r="L226" s="32"/>
      <c r="M226" s="31"/>
      <c r="N226" s="19">
        <f t="shared" si="30"/>
        <v>0</v>
      </c>
    </row>
    <row r="227" spans="1:14" ht="31.5" x14ac:dyDescent="0.25">
      <c r="A227" s="46"/>
      <c r="B227" s="46" t="s">
        <v>16</v>
      </c>
      <c r="C227" s="48" t="s">
        <v>223</v>
      </c>
      <c r="D227" s="19">
        <f t="shared" si="29"/>
        <v>0</v>
      </c>
      <c r="E227" s="31"/>
      <c r="F227" s="31"/>
      <c r="G227" s="31"/>
      <c r="H227" s="32"/>
      <c r="I227" s="16">
        <f t="shared" si="31"/>
        <v>0</v>
      </c>
      <c r="J227" s="31"/>
      <c r="K227" s="32"/>
      <c r="L227" s="32"/>
      <c r="M227" s="31"/>
      <c r="N227" s="19">
        <f t="shared" si="30"/>
        <v>0</v>
      </c>
    </row>
    <row r="228" spans="1:14" ht="15.75" x14ac:dyDescent="0.25">
      <c r="A228" s="46"/>
      <c r="B228" s="46" t="s">
        <v>16</v>
      </c>
      <c r="C228" s="48" t="s">
        <v>224</v>
      </c>
      <c r="D228" s="19">
        <f t="shared" si="29"/>
        <v>0</v>
      </c>
      <c r="E228" s="31"/>
      <c r="F228" s="31"/>
      <c r="G228" s="31"/>
      <c r="H228" s="32"/>
      <c r="I228" s="16">
        <f t="shared" si="31"/>
        <v>0</v>
      </c>
      <c r="J228" s="31"/>
      <c r="K228" s="32"/>
      <c r="L228" s="32"/>
      <c r="M228" s="31"/>
      <c r="N228" s="19">
        <f t="shared" si="30"/>
        <v>0</v>
      </c>
    </row>
    <row r="229" spans="1:14" ht="15.75" x14ac:dyDescent="0.25">
      <c r="A229" s="46"/>
      <c r="B229" s="46" t="s">
        <v>16</v>
      </c>
      <c r="C229" s="48" t="s">
        <v>225</v>
      </c>
      <c r="D229" s="19">
        <f t="shared" si="29"/>
        <v>0</v>
      </c>
      <c r="E229" s="31"/>
      <c r="F229" s="31"/>
      <c r="G229" s="31"/>
      <c r="H229" s="32"/>
      <c r="I229" s="16">
        <f t="shared" si="31"/>
        <v>0</v>
      </c>
      <c r="J229" s="31"/>
      <c r="K229" s="32"/>
      <c r="L229" s="32"/>
      <c r="M229" s="31"/>
      <c r="N229" s="19">
        <f t="shared" si="30"/>
        <v>0</v>
      </c>
    </row>
    <row r="230" spans="1:14" ht="31.5" x14ac:dyDescent="0.25">
      <c r="A230" s="46"/>
      <c r="B230" s="46" t="s">
        <v>16</v>
      </c>
      <c r="C230" s="48" t="s">
        <v>226</v>
      </c>
      <c r="D230" s="19">
        <f t="shared" si="29"/>
        <v>0</v>
      </c>
      <c r="E230" s="31"/>
      <c r="F230" s="31"/>
      <c r="G230" s="31"/>
      <c r="H230" s="32"/>
      <c r="I230" s="16">
        <f t="shared" si="31"/>
        <v>0</v>
      </c>
      <c r="J230" s="31"/>
      <c r="K230" s="32"/>
      <c r="L230" s="32"/>
      <c r="M230" s="31"/>
      <c r="N230" s="19">
        <f t="shared" si="30"/>
        <v>0</v>
      </c>
    </row>
    <row r="231" spans="1:14" ht="31.5" x14ac:dyDescent="0.25">
      <c r="A231" s="46"/>
      <c r="B231" s="46" t="s">
        <v>16</v>
      </c>
      <c r="C231" s="48" t="s">
        <v>227</v>
      </c>
      <c r="D231" s="19">
        <f t="shared" si="29"/>
        <v>0</v>
      </c>
      <c r="E231" s="31"/>
      <c r="F231" s="31"/>
      <c r="G231" s="31"/>
      <c r="H231" s="32"/>
      <c r="I231" s="16">
        <f t="shared" si="31"/>
        <v>0</v>
      </c>
      <c r="J231" s="31"/>
      <c r="K231" s="32"/>
      <c r="L231" s="32"/>
      <c r="M231" s="31"/>
      <c r="N231" s="19">
        <f t="shared" si="30"/>
        <v>0</v>
      </c>
    </row>
    <row r="232" spans="1:14" ht="31.5" x14ac:dyDescent="0.25">
      <c r="A232" s="46"/>
      <c r="B232" s="46" t="s">
        <v>16</v>
      </c>
      <c r="C232" s="48" t="s">
        <v>228</v>
      </c>
      <c r="D232" s="19">
        <f t="shared" si="29"/>
        <v>0</v>
      </c>
      <c r="E232" s="31"/>
      <c r="F232" s="31"/>
      <c r="G232" s="31"/>
      <c r="H232" s="32"/>
      <c r="I232" s="16">
        <f t="shared" si="31"/>
        <v>0</v>
      </c>
      <c r="J232" s="31"/>
      <c r="K232" s="32"/>
      <c r="L232" s="32"/>
      <c r="M232" s="31"/>
      <c r="N232" s="19">
        <f t="shared" si="30"/>
        <v>0</v>
      </c>
    </row>
    <row r="233" spans="1:14" ht="31.5" x14ac:dyDescent="0.25">
      <c r="A233" s="46"/>
      <c r="B233" s="46" t="s">
        <v>16</v>
      </c>
      <c r="C233" s="48" t="s">
        <v>229</v>
      </c>
      <c r="D233" s="19">
        <f t="shared" si="29"/>
        <v>0</v>
      </c>
      <c r="E233" s="31"/>
      <c r="F233" s="31"/>
      <c r="G233" s="31"/>
      <c r="H233" s="32"/>
      <c r="I233" s="16">
        <f t="shared" si="31"/>
        <v>0</v>
      </c>
      <c r="J233" s="31"/>
      <c r="K233" s="32"/>
      <c r="L233" s="32"/>
      <c r="M233" s="31"/>
      <c r="N233" s="19">
        <f t="shared" si="30"/>
        <v>0</v>
      </c>
    </row>
    <row r="234" spans="1:14" ht="31.5" x14ac:dyDescent="0.25">
      <c r="A234" s="46"/>
      <c r="B234" s="46" t="s">
        <v>16</v>
      </c>
      <c r="C234" s="48" t="s">
        <v>230</v>
      </c>
      <c r="D234" s="19">
        <f t="shared" si="29"/>
        <v>0</v>
      </c>
      <c r="E234" s="31"/>
      <c r="F234" s="31"/>
      <c r="G234" s="31"/>
      <c r="H234" s="32"/>
      <c r="I234" s="16">
        <f t="shared" si="31"/>
        <v>0</v>
      </c>
      <c r="J234" s="31"/>
      <c r="K234" s="32"/>
      <c r="L234" s="32"/>
      <c r="M234" s="31"/>
      <c r="N234" s="19">
        <f t="shared" si="30"/>
        <v>0</v>
      </c>
    </row>
    <row r="235" spans="1:14" s="11" customFormat="1" ht="19.5" collapsed="1" x14ac:dyDescent="0.25">
      <c r="A235" s="17"/>
      <c r="B235" s="18"/>
      <c r="C235" s="42" t="s">
        <v>231</v>
      </c>
      <c r="D235" s="16">
        <f>SUM(D237:D264)</f>
        <v>149233.60000000001</v>
      </c>
      <c r="E235" s="16">
        <f t="shared" ref="E235:N235" si="32">SUM(E237:E264)</f>
        <v>149233.60000000001</v>
      </c>
      <c r="F235" s="16">
        <f t="shared" si="32"/>
        <v>121994.79999999999</v>
      </c>
      <c r="G235" s="16">
        <f t="shared" si="32"/>
        <v>931.9</v>
      </c>
      <c r="H235" s="16">
        <f t="shared" si="32"/>
        <v>0</v>
      </c>
      <c r="I235" s="16">
        <f t="shared" si="32"/>
        <v>31100.000000000007</v>
      </c>
      <c r="J235" s="16">
        <f t="shared" si="32"/>
        <v>19839.5</v>
      </c>
      <c r="K235" s="16">
        <f t="shared" si="32"/>
        <v>0</v>
      </c>
      <c r="L235" s="16">
        <f t="shared" si="32"/>
        <v>4406.7000000000007</v>
      </c>
      <c r="M235" s="16">
        <f t="shared" si="32"/>
        <v>11260.5</v>
      </c>
      <c r="N235" s="16">
        <f t="shared" si="32"/>
        <v>180333.6</v>
      </c>
    </row>
    <row r="236" spans="1:14" s="11" customFormat="1" ht="15.75" x14ac:dyDescent="0.25">
      <c r="A236" s="17"/>
      <c r="B236" s="18"/>
      <c r="C236" s="49"/>
      <c r="D236" s="16"/>
      <c r="E236" s="16"/>
      <c r="F236" s="16"/>
      <c r="G236" s="31"/>
      <c r="H236" s="16"/>
      <c r="I236" s="16"/>
      <c r="J236" s="16"/>
      <c r="K236" s="16"/>
      <c r="L236" s="32"/>
      <c r="M236" s="16"/>
      <c r="N236" s="16"/>
    </row>
    <row r="237" spans="1:14" s="11" customFormat="1" ht="15.75" x14ac:dyDescent="0.25">
      <c r="A237" s="17"/>
      <c r="B237" s="18" t="s">
        <v>16</v>
      </c>
      <c r="C237" s="37" t="s">
        <v>232</v>
      </c>
      <c r="D237" s="19">
        <f t="shared" ref="D237:D264" si="33">E237+H237</f>
        <v>2711.1</v>
      </c>
      <c r="E237" s="31">
        <v>2711.1</v>
      </c>
      <c r="F237" s="31">
        <v>2169.1999999999998</v>
      </c>
      <c r="G237" s="31">
        <v>85.8</v>
      </c>
      <c r="H237" s="32"/>
      <c r="I237" s="16">
        <f t="shared" si="31"/>
        <v>420.3</v>
      </c>
      <c r="J237" s="31">
        <v>207.8</v>
      </c>
      <c r="K237" s="32"/>
      <c r="L237" s="32"/>
      <c r="M237" s="31">
        <v>212.5</v>
      </c>
      <c r="N237" s="19">
        <f t="shared" ref="N237:N264" si="34">D237+I237</f>
        <v>3131.4</v>
      </c>
    </row>
    <row r="238" spans="1:14" s="28" customFormat="1" ht="15.75" x14ac:dyDescent="0.25">
      <c r="A238" s="18"/>
      <c r="B238" s="18" t="s">
        <v>16</v>
      </c>
      <c r="C238" s="45" t="s">
        <v>233</v>
      </c>
      <c r="D238" s="19">
        <f t="shared" si="33"/>
        <v>9271.7999999999993</v>
      </c>
      <c r="E238" s="31">
        <v>9271.7999999999993</v>
      </c>
      <c r="F238" s="31">
        <v>7533.7</v>
      </c>
      <c r="G238" s="31">
        <v>52.9</v>
      </c>
      <c r="H238" s="32"/>
      <c r="I238" s="16">
        <f t="shared" si="31"/>
        <v>1241</v>
      </c>
      <c r="J238" s="31">
        <v>1241</v>
      </c>
      <c r="K238" s="32"/>
      <c r="L238" s="32">
        <v>370.1</v>
      </c>
      <c r="M238" s="31"/>
      <c r="N238" s="19">
        <f t="shared" si="34"/>
        <v>10512.8</v>
      </c>
    </row>
    <row r="239" spans="1:14" s="28" customFormat="1" ht="31.5" x14ac:dyDescent="0.25">
      <c r="A239" s="18"/>
      <c r="B239" s="18" t="s">
        <v>16</v>
      </c>
      <c r="C239" s="38" t="s">
        <v>234</v>
      </c>
      <c r="D239" s="19">
        <f t="shared" si="33"/>
        <v>13304.8</v>
      </c>
      <c r="E239" s="31">
        <v>13304.8</v>
      </c>
      <c r="F239" s="31">
        <v>10770.4</v>
      </c>
      <c r="G239" s="31">
        <v>82.8</v>
      </c>
      <c r="H239" s="32"/>
      <c r="I239" s="16">
        <f t="shared" si="31"/>
        <v>1785</v>
      </c>
      <c r="J239" s="31">
        <v>1785</v>
      </c>
      <c r="K239" s="32"/>
      <c r="L239" s="32">
        <v>524.20000000000005</v>
      </c>
      <c r="M239" s="31"/>
      <c r="N239" s="19">
        <f t="shared" si="34"/>
        <v>15089.8</v>
      </c>
    </row>
    <row r="240" spans="1:14" ht="31.5" x14ac:dyDescent="0.25">
      <c r="A240" s="46"/>
      <c r="B240" s="46" t="s">
        <v>16</v>
      </c>
      <c r="C240" s="48" t="s">
        <v>235</v>
      </c>
      <c r="D240" s="19">
        <f t="shared" si="33"/>
        <v>3602.8</v>
      </c>
      <c r="E240" s="31">
        <v>3602.8</v>
      </c>
      <c r="F240" s="31">
        <v>2968.1</v>
      </c>
      <c r="G240" s="31"/>
      <c r="H240" s="32"/>
      <c r="I240" s="16">
        <f t="shared" si="31"/>
        <v>646.20000000000005</v>
      </c>
      <c r="J240" s="31">
        <v>401.2</v>
      </c>
      <c r="K240" s="32"/>
      <c r="L240" s="32">
        <v>89</v>
      </c>
      <c r="M240" s="31">
        <v>245</v>
      </c>
      <c r="N240" s="19">
        <f t="shared" si="34"/>
        <v>4249</v>
      </c>
    </row>
    <row r="241" spans="1:14" ht="31.5" x14ac:dyDescent="0.25">
      <c r="A241" s="46"/>
      <c r="B241" s="46" t="s">
        <v>16</v>
      </c>
      <c r="C241" s="48" t="s">
        <v>236</v>
      </c>
      <c r="D241" s="19">
        <f t="shared" si="33"/>
        <v>2591.4</v>
      </c>
      <c r="E241" s="31">
        <v>2591.4</v>
      </c>
      <c r="F241" s="31">
        <v>2134.9</v>
      </c>
      <c r="G241" s="31"/>
      <c r="H241" s="32"/>
      <c r="I241" s="16">
        <f t="shared" si="31"/>
        <v>508.7</v>
      </c>
      <c r="J241" s="31">
        <v>338.7</v>
      </c>
      <c r="K241" s="32"/>
      <c r="L241" s="32">
        <v>70.2</v>
      </c>
      <c r="M241" s="31">
        <v>170</v>
      </c>
      <c r="N241" s="19">
        <f t="shared" si="34"/>
        <v>3100.1</v>
      </c>
    </row>
    <row r="242" spans="1:14" ht="31.5" x14ac:dyDescent="0.25">
      <c r="A242" s="46"/>
      <c r="B242" s="46" t="s">
        <v>16</v>
      </c>
      <c r="C242" s="48" t="s">
        <v>237</v>
      </c>
      <c r="D242" s="19">
        <f t="shared" si="33"/>
        <v>10097.299999999999</v>
      </c>
      <c r="E242" s="31">
        <v>10097.299999999999</v>
      </c>
      <c r="F242" s="31">
        <v>8235.7999999999993</v>
      </c>
      <c r="G242" s="31">
        <v>100.3</v>
      </c>
      <c r="H242" s="32"/>
      <c r="I242" s="16">
        <f t="shared" si="31"/>
        <v>1056.4000000000001</v>
      </c>
      <c r="J242" s="31">
        <v>811.4</v>
      </c>
      <c r="K242" s="32"/>
      <c r="L242" s="32">
        <v>143.9</v>
      </c>
      <c r="M242" s="31">
        <v>245</v>
      </c>
      <c r="N242" s="19">
        <f t="shared" si="34"/>
        <v>11153.699999999999</v>
      </c>
    </row>
    <row r="243" spans="1:14" ht="15.75" x14ac:dyDescent="0.25">
      <c r="A243" s="46"/>
      <c r="B243" s="46" t="s">
        <v>16</v>
      </c>
      <c r="C243" s="48" t="s">
        <v>238</v>
      </c>
      <c r="D243" s="19">
        <f t="shared" si="33"/>
        <v>14027.3</v>
      </c>
      <c r="E243" s="31">
        <v>14027.3</v>
      </c>
      <c r="F243" s="31">
        <v>11445.4</v>
      </c>
      <c r="G243" s="31">
        <v>131.30000000000001</v>
      </c>
      <c r="H243" s="32"/>
      <c r="I243" s="16">
        <f t="shared" si="31"/>
        <v>2346.1</v>
      </c>
      <c r="J243" s="31">
        <v>1876.1</v>
      </c>
      <c r="K243" s="32"/>
      <c r="L243" s="32">
        <v>225.9</v>
      </c>
      <c r="M243" s="31">
        <v>470</v>
      </c>
      <c r="N243" s="19">
        <f t="shared" si="34"/>
        <v>16373.4</v>
      </c>
    </row>
    <row r="244" spans="1:14" ht="31.5" x14ac:dyDescent="0.25">
      <c r="A244" s="46"/>
      <c r="B244" s="46" t="s">
        <v>16</v>
      </c>
      <c r="C244" s="48" t="s">
        <v>239</v>
      </c>
      <c r="D244" s="19">
        <f t="shared" si="33"/>
        <v>2953.3</v>
      </c>
      <c r="E244" s="31">
        <v>2953.3</v>
      </c>
      <c r="F244" s="31">
        <v>2326.1</v>
      </c>
      <c r="G244" s="31">
        <v>130.69999999999999</v>
      </c>
      <c r="H244" s="32"/>
      <c r="I244" s="16">
        <f t="shared" si="31"/>
        <v>662.5</v>
      </c>
      <c r="J244" s="31">
        <v>492.5</v>
      </c>
      <c r="K244" s="32"/>
      <c r="L244" s="32">
        <v>282.60000000000002</v>
      </c>
      <c r="M244" s="31">
        <v>170</v>
      </c>
      <c r="N244" s="19">
        <f t="shared" si="34"/>
        <v>3615.8</v>
      </c>
    </row>
    <row r="245" spans="1:14" ht="31.5" x14ac:dyDescent="0.25">
      <c r="A245" s="46"/>
      <c r="B245" s="46" t="s">
        <v>16</v>
      </c>
      <c r="C245" s="48" t="s">
        <v>240</v>
      </c>
      <c r="D245" s="19">
        <f t="shared" si="33"/>
        <v>3260.4</v>
      </c>
      <c r="E245" s="31">
        <v>3260.4</v>
      </c>
      <c r="F245" s="31">
        <v>2686</v>
      </c>
      <c r="G245" s="31"/>
      <c r="H245" s="32"/>
      <c r="I245" s="16">
        <f t="shared" si="31"/>
        <v>542.6</v>
      </c>
      <c r="J245" s="31">
        <v>372.6</v>
      </c>
      <c r="K245" s="32"/>
      <c r="L245" s="32">
        <v>131.19999999999999</v>
      </c>
      <c r="M245" s="31">
        <v>170</v>
      </c>
      <c r="N245" s="19">
        <f t="shared" si="34"/>
        <v>3803</v>
      </c>
    </row>
    <row r="246" spans="1:14" ht="31.5" x14ac:dyDescent="0.25">
      <c r="A246" s="46"/>
      <c r="B246" s="46" t="s">
        <v>16</v>
      </c>
      <c r="C246" s="48" t="s">
        <v>241</v>
      </c>
      <c r="D246" s="19">
        <f t="shared" si="33"/>
        <v>3745.0000000000005</v>
      </c>
      <c r="E246" s="31">
        <v>3745.0000000000005</v>
      </c>
      <c r="F246" s="31">
        <v>3085.3</v>
      </c>
      <c r="G246" s="31"/>
      <c r="H246" s="32"/>
      <c r="I246" s="16">
        <f t="shared" si="31"/>
        <v>1050.4000000000001</v>
      </c>
      <c r="J246" s="31">
        <v>805.4</v>
      </c>
      <c r="K246" s="32"/>
      <c r="L246" s="32">
        <v>82.8</v>
      </c>
      <c r="M246" s="31">
        <v>245</v>
      </c>
      <c r="N246" s="19">
        <f t="shared" si="34"/>
        <v>4795.4000000000005</v>
      </c>
    </row>
    <row r="247" spans="1:14" ht="31.5" x14ac:dyDescent="0.25">
      <c r="A247" s="46"/>
      <c r="B247" s="46" t="s">
        <v>16</v>
      </c>
      <c r="C247" s="48" t="s">
        <v>242</v>
      </c>
      <c r="D247" s="19">
        <f t="shared" si="33"/>
        <v>5945.0999999999995</v>
      </c>
      <c r="E247" s="31">
        <v>5945.0999999999995</v>
      </c>
      <c r="F247" s="31">
        <v>4803.7</v>
      </c>
      <c r="G247" s="31">
        <v>114.1</v>
      </c>
      <c r="H247" s="32"/>
      <c r="I247" s="16">
        <f t="shared" si="31"/>
        <v>821.6</v>
      </c>
      <c r="J247" s="31">
        <v>651.6</v>
      </c>
      <c r="K247" s="32"/>
      <c r="L247" s="32">
        <v>146.80000000000001</v>
      </c>
      <c r="M247" s="31">
        <v>170</v>
      </c>
      <c r="N247" s="19">
        <f t="shared" si="34"/>
        <v>6766.7</v>
      </c>
    </row>
    <row r="248" spans="1:14" ht="15.75" x14ac:dyDescent="0.25">
      <c r="A248" s="46"/>
      <c r="B248" s="46" t="s">
        <v>16</v>
      </c>
      <c r="C248" s="48" t="s">
        <v>243</v>
      </c>
      <c r="D248" s="19">
        <f t="shared" si="33"/>
        <v>12762.6</v>
      </c>
      <c r="E248" s="31">
        <v>12762.6</v>
      </c>
      <c r="F248" s="31">
        <v>10512.5</v>
      </c>
      <c r="G248" s="31"/>
      <c r="H248" s="32"/>
      <c r="I248" s="16">
        <f t="shared" si="31"/>
        <v>2005</v>
      </c>
      <c r="J248" s="31">
        <v>1535</v>
      </c>
      <c r="K248" s="32"/>
      <c r="L248" s="32">
        <v>140.6</v>
      </c>
      <c r="M248" s="31">
        <v>470</v>
      </c>
      <c r="N248" s="19">
        <f t="shared" si="34"/>
        <v>14767.6</v>
      </c>
    </row>
    <row r="249" spans="1:14" ht="31.5" x14ac:dyDescent="0.25">
      <c r="A249" s="46"/>
      <c r="B249" s="46" t="s">
        <v>16</v>
      </c>
      <c r="C249" s="48" t="s">
        <v>244</v>
      </c>
      <c r="D249" s="19">
        <f t="shared" si="33"/>
        <v>8865.7999999999993</v>
      </c>
      <c r="E249" s="31">
        <v>8865.7999999999993</v>
      </c>
      <c r="F249" s="31">
        <v>7155.1</v>
      </c>
      <c r="G249" s="31">
        <v>180.6</v>
      </c>
      <c r="H249" s="32"/>
      <c r="I249" s="16">
        <f t="shared" si="31"/>
        <v>8410.9</v>
      </c>
      <c r="J249" s="31">
        <v>2492.9</v>
      </c>
      <c r="K249" s="32"/>
      <c r="L249" s="32">
        <v>210.6</v>
      </c>
      <c r="M249" s="31">
        <v>5918</v>
      </c>
      <c r="N249" s="19">
        <f t="shared" si="34"/>
        <v>17276.699999999997</v>
      </c>
    </row>
    <row r="250" spans="1:14" ht="31.5" x14ac:dyDescent="0.25">
      <c r="A250" s="46"/>
      <c r="B250" s="46" t="s">
        <v>16</v>
      </c>
      <c r="C250" s="48" t="s">
        <v>245</v>
      </c>
      <c r="D250" s="19">
        <f t="shared" si="33"/>
        <v>4351.8</v>
      </c>
      <c r="E250" s="31">
        <v>4351.8</v>
      </c>
      <c r="F250" s="31">
        <v>3585.1</v>
      </c>
      <c r="G250" s="31"/>
      <c r="H250" s="32"/>
      <c r="I250" s="16">
        <f t="shared" si="31"/>
        <v>705.2</v>
      </c>
      <c r="J250" s="31">
        <v>460.2</v>
      </c>
      <c r="K250" s="32"/>
      <c r="L250" s="32">
        <v>155.69999999999999</v>
      </c>
      <c r="M250" s="31">
        <v>245</v>
      </c>
      <c r="N250" s="19">
        <f t="shared" si="34"/>
        <v>5057</v>
      </c>
    </row>
    <row r="251" spans="1:14" ht="31.5" x14ac:dyDescent="0.25">
      <c r="A251" s="46"/>
      <c r="B251" s="46" t="s">
        <v>16</v>
      </c>
      <c r="C251" s="48" t="s">
        <v>246</v>
      </c>
      <c r="D251" s="19">
        <f t="shared" si="33"/>
        <v>3191.5</v>
      </c>
      <c r="E251" s="31">
        <v>3191.5</v>
      </c>
      <c r="F251" s="31">
        <v>2585.1999999999998</v>
      </c>
      <c r="G251" s="31">
        <v>53.4</v>
      </c>
      <c r="H251" s="32"/>
      <c r="I251" s="16">
        <f t="shared" si="31"/>
        <v>530.9</v>
      </c>
      <c r="J251" s="31">
        <v>360.9</v>
      </c>
      <c r="K251" s="32"/>
      <c r="L251" s="32">
        <v>67.400000000000006</v>
      </c>
      <c r="M251" s="31">
        <v>170</v>
      </c>
      <c r="N251" s="19">
        <f t="shared" si="34"/>
        <v>3722.4</v>
      </c>
    </row>
    <row r="252" spans="1:14" ht="31.5" x14ac:dyDescent="0.25">
      <c r="A252" s="46"/>
      <c r="B252" s="46" t="s">
        <v>16</v>
      </c>
      <c r="C252" s="48" t="s">
        <v>247</v>
      </c>
      <c r="D252" s="19">
        <f t="shared" si="33"/>
        <v>2323.2000000000003</v>
      </c>
      <c r="E252" s="31">
        <v>2323.2000000000003</v>
      </c>
      <c r="F252" s="31">
        <v>1913.9</v>
      </c>
      <c r="G252" s="31"/>
      <c r="H252" s="32"/>
      <c r="I252" s="16">
        <f t="shared" si="31"/>
        <v>500.5</v>
      </c>
      <c r="J252" s="31">
        <v>255.5</v>
      </c>
      <c r="K252" s="32"/>
      <c r="L252" s="32">
        <v>65.5</v>
      </c>
      <c r="M252" s="31">
        <v>245</v>
      </c>
      <c r="N252" s="19">
        <f t="shared" si="34"/>
        <v>2823.7000000000003</v>
      </c>
    </row>
    <row r="253" spans="1:14" ht="31.5" x14ac:dyDescent="0.25">
      <c r="A253" s="46"/>
      <c r="B253" s="46" t="s">
        <v>16</v>
      </c>
      <c r="C253" s="48" t="s">
        <v>248</v>
      </c>
      <c r="D253" s="19">
        <f t="shared" si="33"/>
        <v>3596.1</v>
      </c>
      <c r="E253" s="31">
        <v>3596.1</v>
      </c>
      <c r="F253" s="31">
        <v>2962.6</v>
      </c>
      <c r="G253" s="31"/>
      <c r="H253" s="32"/>
      <c r="I253" s="16">
        <f t="shared" si="31"/>
        <v>780.4</v>
      </c>
      <c r="J253" s="31">
        <v>535.4</v>
      </c>
      <c r="K253" s="32"/>
      <c r="L253" s="32">
        <v>154.69999999999999</v>
      </c>
      <c r="M253" s="31">
        <v>245</v>
      </c>
      <c r="N253" s="19">
        <f t="shared" si="34"/>
        <v>4376.5</v>
      </c>
    </row>
    <row r="254" spans="1:14" ht="31.5" x14ac:dyDescent="0.25">
      <c r="A254" s="46"/>
      <c r="B254" s="46" t="s">
        <v>16</v>
      </c>
      <c r="C254" s="48" t="s">
        <v>249</v>
      </c>
      <c r="D254" s="19">
        <f t="shared" si="33"/>
        <v>2954.8999999999996</v>
      </c>
      <c r="E254" s="31">
        <v>2954.8999999999996</v>
      </c>
      <c r="F254" s="31">
        <v>2434.1999999999998</v>
      </c>
      <c r="G254" s="31"/>
      <c r="H254" s="32"/>
      <c r="I254" s="16">
        <f t="shared" si="31"/>
        <v>546.9</v>
      </c>
      <c r="J254" s="31">
        <v>376.9</v>
      </c>
      <c r="K254" s="32"/>
      <c r="L254" s="32">
        <v>112.6</v>
      </c>
      <c r="M254" s="31">
        <v>170</v>
      </c>
      <c r="N254" s="19">
        <f t="shared" si="34"/>
        <v>3501.7999999999997</v>
      </c>
    </row>
    <row r="255" spans="1:14" ht="31.5" x14ac:dyDescent="0.25">
      <c r="A255" s="46"/>
      <c r="B255" s="46" t="s">
        <v>16</v>
      </c>
      <c r="C255" s="48" t="s">
        <v>250</v>
      </c>
      <c r="D255" s="19">
        <f t="shared" si="33"/>
        <v>7860.8</v>
      </c>
      <c r="E255" s="31">
        <v>7860.8</v>
      </c>
      <c r="F255" s="31">
        <v>6476.2</v>
      </c>
      <c r="G255" s="31"/>
      <c r="H255" s="32"/>
      <c r="I255" s="16">
        <f t="shared" si="31"/>
        <v>1119.3</v>
      </c>
      <c r="J255" s="31">
        <v>874.3</v>
      </c>
      <c r="K255" s="32"/>
      <c r="L255" s="32">
        <v>256.60000000000002</v>
      </c>
      <c r="M255" s="31">
        <v>245</v>
      </c>
      <c r="N255" s="19">
        <f t="shared" si="34"/>
        <v>8980.1</v>
      </c>
    </row>
    <row r="256" spans="1:14" ht="31.5" x14ac:dyDescent="0.25">
      <c r="A256" s="46"/>
      <c r="B256" s="46" t="s">
        <v>16</v>
      </c>
      <c r="C256" s="48" t="s">
        <v>251</v>
      </c>
      <c r="D256" s="19">
        <f t="shared" si="33"/>
        <v>6114.7</v>
      </c>
      <c r="E256" s="31">
        <v>6114.7</v>
      </c>
      <c r="F256" s="31">
        <v>5037.3999999999996</v>
      </c>
      <c r="G256" s="31"/>
      <c r="H256" s="32"/>
      <c r="I256" s="16">
        <f t="shared" si="31"/>
        <v>838.9</v>
      </c>
      <c r="J256" s="31">
        <v>593.9</v>
      </c>
      <c r="K256" s="32"/>
      <c r="L256" s="32">
        <v>110.7</v>
      </c>
      <c r="M256" s="31">
        <v>245</v>
      </c>
      <c r="N256" s="19">
        <f t="shared" si="34"/>
        <v>6953.5999999999995</v>
      </c>
    </row>
    <row r="257" spans="1:14" ht="31.5" x14ac:dyDescent="0.25">
      <c r="A257" s="46"/>
      <c r="B257" s="46" t="s">
        <v>16</v>
      </c>
      <c r="C257" s="48" t="s">
        <v>252</v>
      </c>
      <c r="D257" s="19">
        <f t="shared" si="33"/>
        <v>3602.2</v>
      </c>
      <c r="E257" s="31">
        <v>3602.2</v>
      </c>
      <c r="F257" s="31">
        <v>2967.6</v>
      </c>
      <c r="G257" s="31"/>
      <c r="H257" s="32"/>
      <c r="I257" s="16">
        <f t="shared" si="31"/>
        <v>758</v>
      </c>
      <c r="J257" s="31">
        <v>588</v>
      </c>
      <c r="K257" s="32"/>
      <c r="L257" s="32">
        <v>211.4</v>
      </c>
      <c r="M257" s="31">
        <v>170</v>
      </c>
      <c r="N257" s="19">
        <f t="shared" si="34"/>
        <v>4360.2</v>
      </c>
    </row>
    <row r="258" spans="1:14" ht="31.5" x14ac:dyDescent="0.25">
      <c r="A258" s="46"/>
      <c r="B258" s="46" t="s">
        <v>16</v>
      </c>
      <c r="C258" s="48" t="s">
        <v>253</v>
      </c>
      <c r="D258" s="19">
        <f t="shared" si="33"/>
        <v>3978.7</v>
      </c>
      <c r="E258" s="31">
        <v>3978.7</v>
      </c>
      <c r="F258" s="31">
        <v>3277.8</v>
      </c>
      <c r="G258" s="31"/>
      <c r="H258" s="32"/>
      <c r="I258" s="16">
        <f t="shared" si="31"/>
        <v>465.5</v>
      </c>
      <c r="J258" s="31">
        <v>370.5</v>
      </c>
      <c r="K258" s="32"/>
      <c r="L258" s="32">
        <v>81.8</v>
      </c>
      <c r="M258" s="31">
        <v>95</v>
      </c>
      <c r="N258" s="19">
        <f t="shared" si="34"/>
        <v>4444.2</v>
      </c>
    </row>
    <row r="259" spans="1:14" ht="31.5" x14ac:dyDescent="0.25">
      <c r="A259" s="46"/>
      <c r="B259" s="46" t="s">
        <v>16</v>
      </c>
      <c r="C259" s="48" t="s">
        <v>254</v>
      </c>
      <c r="D259" s="19">
        <f t="shared" si="33"/>
        <v>3523.8</v>
      </c>
      <c r="E259" s="31">
        <v>3523.8</v>
      </c>
      <c r="F259" s="31">
        <v>2903</v>
      </c>
      <c r="G259" s="31"/>
      <c r="H259" s="32"/>
      <c r="I259" s="16">
        <f t="shared" si="31"/>
        <v>675</v>
      </c>
      <c r="J259" s="31">
        <v>505</v>
      </c>
      <c r="K259" s="32"/>
      <c r="L259" s="32">
        <v>204.9</v>
      </c>
      <c r="M259" s="31">
        <v>170</v>
      </c>
      <c r="N259" s="19">
        <f t="shared" si="34"/>
        <v>4198.8</v>
      </c>
    </row>
    <row r="260" spans="1:14" ht="31.5" x14ac:dyDescent="0.25">
      <c r="A260" s="46"/>
      <c r="B260" s="46" t="s">
        <v>16</v>
      </c>
      <c r="C260" s="48" t="s">
        <v>255</v>
      </c>
      <c r="D260" s="19">
        <f t="shared" si="33"/>
        <v>2038.4999999999998</v>
      </c>
      <c r="E260" s="31">
        <v>2038.4999999999998</v>
      </c>
      <c r="F260" s="31">
        <v>1679.4</v>
      </c>
      <c r="G260" s="31"/>
      <c r="H260" s="32"/>
      <c r="I260" s="16">
        <f t="shared" si="31"/>
        <v>496.2</v>
      </c>
      <c r="J260" s="31">
        <v>326.2</v>
      </c>
      <c r="K260" s="32"/>
      <c r="L260" s="32">
        <v>100.9</v>
      </c>
      <c r="M260" s="31">
        <v>170</v>
      </c>
      <c r="N260" s="19">
        <f t="shared" si="34"/>
        <v>2534.6999999999998</v>
      </c>
    </row>
    <row r="261" spans="1:14" ht="31.5" x14ac:dyDescent="0.25">
      <c r="A261" s="46"/>
      <c r="B261" s="46" t="s">
        <v>16</v>
      </c>
      <c r="C261" s="48" t="s">
        <v>256</v>
      </c>
      <c r="D261" s="19">
        <f t="shared" si="33"/>
        <v>3697.5999999999995</v>
      </c>
      <c r="E261" s="31">
        <v>3697.5999999999995</v>
      </c>
      <c r="F261" s="31">
        <v>3046.2</v>
      </c>
      <c r="G261" s="31"/>
      <c r="H261" s="32"/>
      <c r="I261" s="16">
        <f t="shared" si="31"/>
        <v>496.4</v>
      </c>
      <c r="J261" s="31">
        <v>401.4</v>
      </c>
      <c r="K261" s="32"/>
      <c r="L261" s="32">
        <v>104.9</v>
      </c>
      <c r="M261" s="31">
        <v>95</v>
      </c>
      <c r="N261" s="19">
        <f t="shared" si="34"/>
        <v>4193.9999999999991</v>
      </c>
    </row>
    <row r="262" spans="1:14" ht="31.5" x14ac:dyDescent="0.25">
      <c r="A262" s="46"/>
      <c r="B262" s="46" t="s">
        <v>16</v>
      </c>
      <c r="C262" s="48" t="s">
        <v>257</v>
      </c>
      <c r="D262" s="19">
        <f t="shared" si="33"/>
        <v>2935</v>
      </c>
      <c r="E262" s="31">
        <v>2935</v>
      </c>
      <c r="F262" s="31">
        <v>2417.9</v>
      </c>
      <c r="G262" s="31"/>
      <c r="H262" s="32"/>
      <c r="I262" s="16">
        <f t="shared" si="31"/>
        <v>477.1</v>
      </c>
      <c r="J262" s="31">
        <v>307.10000000000002</v>
      </c>
      <c r="K262" s="32"/>
      <c r="L262" s="32">
        <v>76.099999999999994</v>
      </c>
      <c r="M262" s="31">
        <v>170</v>
      </c>
      <c r="N262" s="19">
        <f t="shared" si="34"/>
        <v>3412.1</v>
      </c>
    </row>
    <row r="263" spans="1:14" ht="31.5" x14ac:dyDescent="0.25">
      <c r="A263" s="46"/>
      <c r="B263" s="46" t="s">
        <v>16</v>
      </c>
      <c r="C263" s="48" t="s">
        <v>258</v>
      </c>
      <c r="D263" s="19">
        <f t="shared" si="33"/>
        <v>3914.2999999999993</v>
      </c>
      <c r="E263" s="31">
        <v>3914.2999999999993</v>
      </c>
      <c r="F263" s="31">
        <v>3224.7</v>
      </c>
      <c r="G263" s="31"/>
      <c r="H263" s="32"/>
      <c r="I263" s="16">
        <f t="shared" si="31"/>
        <v>599.5</v>
      </c>
      <c r="J263" s="31">
        <v>429.5</v>
      </c>
      <c r="K263" s="32"/>
      <c r="L263" s="32">
        <v>102.8</v>
      </c>
      <c r="M263" s="31">
        <v>170</v>
      </c>
      <c r="N263" s="19">
        <f t="shared" si="34"/>
        <v>4513.7999999999993</v>
      </c>
    </row>
    <row r="264" spans="1:14" ht="31.5" x14ac:dyDescent="0.25">
      <c r="A264" s="46"/>
      <c r="B264" s="46" t="s">
        <v>16</v>
      </c>
      <c r="C264" s="48" t="s">
        <v>259</v>
      </c>
      <c r="D264" s="19">
        <f t="shared" si="33"/>
        <v>2011.8000000000002</v>
      </c>
      <c r="E264" s="31">
        <v>2011.8000000000002</v>
      </c>
      <c r="F264" s="31">
        <v>1657.4</v>
      </c>
      <c r="G264" s="31"/>
      <c r="H264" s="32"/>
      <c r="I264" s="16">
        <f t="shared" si="31"/>
        <v>613.5</v>
      </c>
      <c r="J264" s="31">
        <v>443.5</v>
      </c>
      <c r="K264" s="32"/>
      <c r="L264" s="32">
        <v>182.8</v>
      </c>
      <c r="M264" s="31">
        <v>170</v>
      </c>
      <c r="N264" s="19">
        <f t="shared" si="34"/>
        <v>2625.3</v>
      </c>
    </row>
    <row r="265" spans="1:14" s="11" customFormat="1" ht="19.5" collapsed="1" x14ac:dyDescent="0.25">
      <c r="A265" s="17"/>
      <c r="B265" s="18"/>
      <c r="C265" s="42" t="s">
        <v>260</v>
      </c>
      <c r="D265" s="16">
        <f>SUM(D267:D282)</f>
        <v>106468.3</v>
      </c>
      <c r="E265" s="16">
        <f t="shared" ref="E265:N265" si="35">SUM(E267:E282)</f>
        <v>106468.3</v>
      </c>
      <c r="F265" s="16">
        <f t="shared" si="35"/>
        <v>86935.999999999985</v>
      </c>
      <c r="G265" s="16">
        <f t="shared" si="35"/>
        <v>756.10000000000014</v>
      </c>
      <c r="H265" s="16">
        <f t="shared" si="35"/>
        <v>0</v>
      </c>
      <c r="I265" s="16">
        <f t="shared" si="35"/>
        <v>31191.299999999996</v>
      </c>
      <c r="J265" s="16">
        <f t="shared" si="35"/>
        <v>14082.299999999997</v>
      </c>
      <c r="K265" s="16">
        <f t="shared" si="35"/>
        <v>0</v>
      </c>
      <c r="L265" s="16">
        <f t="shared" si="35"/>
        <v>2938.5</v>
      </c>
      <c r="M265" s="16">
        <f t="shared" si="35"/>
        <v>17109</v>
      </c>
      <c r="N265" s="16">
        <f t="shared" si="35"/>
        <v>137659.6</v>
      </c>
    </row>
    <row r="266" spans="1:14" s="11" customFormat="1" ht="15.75" x14ac:dyDescent="0.25">
      <c r="A266" s="17"/>
      <c r="B266" s="18"/>
      <c r="C266" s="49"/>
      <c r="D266" s="16"/>
      <c r="E266" s="16"/>
      <c r="F266" s="16"/>
      <c r="G266" s="31"/>
      <c r="H266" s="16"/>
      <c r="I266" s="16"/>
      <c r="J266" s="16"/>
      <c r="K266" s="16"/>
      <c r="L266" s="32"/>
      <c r="M266" s="16"/>
      <c r="N266" s="16"/>
    </row>
    <row r="267" spans="1:14" s="11" customFormat="1" ht="15.75" x14ac:dyDescent="0.25">
      <c r="A267" s="17"/>
      <c r="B267" s="18" t="s">
        <v>16</v>
      </c>
      <c r="C267" s="37" t="s">
        <v>261</v>
      </c>
      <c r="D267" s="19">
        <f t="shared" ref="D267:D282" si="36">E267+H267</f>
        <v>1985.4000000000005</v>
      </c>
      <c r="E267" s="31">
        <v>1985.4000000000005</v>
      </c>
      <c r="F267" s="31">
        <v>1446.2</v>
      </c>
      <c r="G267" s="31">
        <v>246.4</v>
      </c>
      <c r="H267" s="32"/>
      <c r="I267" s="16">
        <f t="shared" si="31"/>
        <v>366</v>
      </c>
      <c r="J267" s="31">
        <v>150</v>
      </c>
      <c r="K267" s="32"/>
      <c r="L267" s="32">
        <v>39.700000000000003</v>
      </c>
      <c r="M267" s="31">
        <v>216</v>
      </c>
      <c r="N267" s="19">
        <f t="shared" ref="N267:N282" si="37">D267+I267</f>
        <v>2351.4000000000005</v>
      </c>
    </row>
    <row r="268" spans="1:14" s="28" customFormat="1" ht="15.75" x14ac:dyDescent="0.25">
      <c r="A268" s="18"/>
      <c r="B268" s="18" t="s">
        <v>16</v>
      </c>
      <c r="C268" s="45" t="s">
        <v>262</v>
      </c>
      <c r="D268" s="19">
        <f t="shared" si="36"/>
        <v>16706.600000000002</v>
      </c>
      <c r="E268" s="31">
        <v>16706.600000000002</v>
      </c>
      <c r="F268" s="31">
        <v>13579.5</v>
      </c>
      <c r="G268" s="31">
        <v>33</v>
      </c>
      <c r="H268" s="32"/>
      <c r="I268" s="16">
        <f t="shared" si="31"/>
        <v>2426.3000000000002</v>
      </c>
      <c r="J268" s="31">
        <v>2191.3000000000002</v>
      </c>
      <c r="K268" s="32"/>
      <c r="L268" s="32">
        <v>273.5</v>
      </c>
      <c r="M268" s="31">
        <v>235</v>
      </c>
      <c r="N268" s="19">
        <f t="shared" si="37"/>
        <v>19132.900000000001</v>
      </c>
    </row>
    <row r="269" spans="1:14" s="28" customFormat="1" ht="31.5" x14ac:dyDescent="0.25">
      <c r="A269" s="18"/>
      <c r="B269" s="18" t="s">
        <v>16</v>
      </c>
      <c r="C269" s="38" t="s">
        <v>263</v>
      </c>
      <c r="D269" s="19">
        <f t="shared" si="36"/>
        <v>8357.1</v>
      </c>
      <c r="E269" s="31">
        <v>8357.1</v>
      </c>
      <c r="F269" s="31">
        <v>6733.6</v>
      </c>
      <c r="G269" s="31">
        <v>38.6</v>
      </c>
      <c r="H269" s="32"/>
      <c r="I269" s="16">
        <f t="shared" si="31"/>
        <v>3349</v>
      </c>
      <c r="J269" s="31">
        <v>1111</v>
      </c>
      <c r="K269" s="32"/>
      <c r="L269" s="32">
        <v>24.9</v>
      </c>
      <c r="M269" s="31">
        <v>2238</v>
      </c>
      <c r="N269" s="19">
        <f t="shared" si="37"/>
        <v>11706.1</v>
      </c>
    </row>
    <row r="270" spans="1:14" ht="31.5" x14ac:dyDescent="0.25">
      <c r="A270" s="46"/>
      <c r="B270" s="46" t="s">
        <v>16</v>
      </c>
      <c r="C270" s="48" t="s">
        <v>264</v>
      </c>
      <c r="D270" s="19">
        <f t="shared" si="36"/>
        <v>2727.2999999999997</v>
      </c>
      <c r="E270" s="31">
        <v>2727.2999999999997</v>
      </c>
      <c r="F270" s="31">
        <v>2239.5</v>
      </c>
      <c r="G270" s="31">
        <v>13.4</v>
      </c>
      <c r="H270" s="32"/>
      <c r="I270" s="16">
        <f t="shared" si="31"/>
        <v>437.2</v>
      </c>
      <c r="J270" s="31">
        <v>417.2</v>
      </c>
      <c r="K270" s="32"/>
      <c r="L270" s="32">
        <v>107</v>
      </c>
      <c r="M270" s="31">
        <v>20</v>
      </c>
      <c r="N270" s="19">
        <f t="shared" si="37"/>
        <v>3164.4999999999995</v>
      </c>
    </row>
    <row r="271" spans="1:14" ht="31.5" x14ac:dyDescent="0.25">
      <c r="A271" s="46"/>
      <c r="B271" s="46" t="s">
        <v>16</v>
      </c>
      <c r="C271" s="48" t="s">
        <v>265</v>
      </c>
      <c r="D271" s="19">
        <f t="shared" si="36"/>
        <v>4275.9000000000005</v>
      </c>
      <c r="E271" s="31">
        <v>4275.9000000000005</v>
      </c>
      <c r="F271" s="31">
        <v>3513</v>
      </c>
      <c r="G271" s="31">
        <v>18.8</v>
      </c>
      <c r="H271" s="32"/>
      <c r="I271" s="16">
        <f t="shared" si="31"/>
        <v>731</v>
      </c>
      <c r="J271" s="31">
        <v>611</v>
      </c>
      <c r="K271" s="32"/>
      <c r="L271" s="32">
        <v>149.9</v>
      </c>
      <c r="M271" s="31">
        <v>120</v>
      </c>
      <c r="N271" s="19">
        <f t="shared" si="37"/>
        <v>5006.9000000000005</v>
      </c>
    </row>
    <row r="272" spans="1:14" ht="31.5" x14ac:dyDescent="0.25">
      <c r="A272" s="46"/>
      <c r="B272" s="46" t="s">
        <v>16</v>
      </c>
      <c r="C272" s="48" t="s">
        <v>266</v>
      </c>
      <c r="D272" s="19">
        <f t="shared" si="36"/>
        <v>5322.7</v>
      </c>
      <c r="E272" s="31">
        <v>5322.7</v>
      </c>
      <c r="F272" s="31">
        <v>4373.3</v>
      </c>
      <c r="G272" s="31">
        <v>23.1</v>
      </c>
      <c r="H272" s="32"/>
      <c r="I272" s="16">
        <f t="shared" si="31"/>
        <v>783.4</v>
      </c>
      <c r="J272" s="31">
        <v>763.4</v>
      </c>
      <c r="K272" s="32"/>
      <c r="L272" s="32">
        <v>160.5</v>
      </c>
      <c r="M272" s="31">
        <v>20</v>
      </c>
      <c r="N272" s="19">
        <f t="shared" si="37"/>
        <v>6106.0999999999995</v>
      </c>
    </row>
    <row r="273" spans="1:14" ht="31.5" x14ac:dyDescent="0.25">
      <c r="A273" s="46"/>
      <c r="B273" s="46" t="s">
        <v>16</v>
      </c>
      <c r="C273" s="48" t="s">
        <v>267</v>
      </c>
      <c r="D273" s="19">
        <f t="shared" si="36"/>
        <v>3012</v>
      </c>
      <c r="E273" s="31">
        <v>3012</v>
      </c>
      <c r="F273" s="31">
        <v>2469.9</v>
      </c>
      <c r="G273" s="31">
        <v>18.8</v>
      </c>
      <c r="H273" s="32"/>
      <c r="I273" s="16">
        <f t="shared" si="31"/>
        <v>489.9</v>
      </c>
      <c r="J273" s="31">
        <v>469.9</v>
      </c>
      <c r="K273" s="32"/>
      <c r="L273" s="32">
        <v>165.8</v>
      </c>
      <c r="M273" s="31">
        <v>20</v>
      </c>
      <c r="N273" s="19">
        <f t="shared" si="37"/>
        <v>3501.9</v>
      </c>
    </row>
    <row r="274" spans="1:14" ht="31.5" x14ac:dyDescent="0.25">
      <c r="A274" s="46"/>
      <c r="B274" s="46" t="s">
        <v>16</v>
      </c>
      <c r="C274" s="48" t="s">
        <v>268</v>
      </c>
      <c r="D274" s="19">
        <f t="shared" si="36"/>
        <v>5083.8</v>
      </c>
      <c r="E274" s="31">
        <v>5083.8</v>
      </c>
      <c r="F274" s="31">
        <v>4182.7</v>
      </c>
      <c r="G274" s="31">
        <v>15.2</v>
      </c>
      <c r="H274" s="32"/>
      <c r="I274" s="16">
        <f t="shared" si="31"/>
        <v>14626.3</v>
      </c>
      <c r="J274" s="31">
        <v>646.29999999999995</v>
      </c>
      <c r="K274" s="32"/>
      <c r="L274" s="32">
        <v>148.5</v>
      </c>
      <c r="M274" s="31">
        <v>13980</v>
      </c>
      <c r="N274" s="19">
        <f t="shared" si="37"/>
        <v>19710.099999999999</v>
      </c>
    </row>
    <row r="275" spans="1:14" ht="31.5" x14ac:dyDescent="0.25">
      <c r="A275" s="46"/>
      <c r="B275" s="46" t="s">
        <v>16</v>
      </c>
      <c r="C275" s="48" t="s">
        <v>269</v>
      </c>
      <c r="D275" s="19">
        <f t="shared" si="36"/>
        <v>13865.5</v>
      </c>
      <c r="E275" s="31">
        <v>13865.5</v>
      </c>
      <c r="F275" s="31">
        <v>11397.3</v>
      </c>
      <c r="G275" s="31">
        <v>54.7</v>
      </c>
      <c r="H275" s="32"/>
      <c r="I275" s="16">
        <f t="shared" si="31"/>
        <v>1708.6</v>
      </c>
      <c r="J275" s="31">
        <v>1688.6</v>
      </c>
      <c r="K275" s="32"/>
      <c r="L275" s="32">
        <v>299.39999999999998</v>
      </c>
      <c r="M275" s="31">
        <v>20</v>
      </c>
      <c r="N275" s="19">
        <f t="shared" si="37"/>
        <v>15574.1</v>
      </c>
    </row>
    <row r="276" spans="1:14" ht="31.5" x14ac:dyDescent="0.25">
      <c r="A276" s="46"/>
      <c r="B276" s="46" t="s">
        <v>16</v>
      </c>
      <c r="C276" s="48" t="s">
        <v>270</v>
      </c>
      <c r="D276" s="19">
        <f t="shared" si="36"/>
        <v>3314.3</v>
      </c>
      <c r="E276" s="31">
        <v>3314.3</v>
      </c>
      <c r="F276" s="31">
        <v>2686.9</v>
      </c>
      <c r="G276" s="31">
        <v>58.2</v>
      </c>
      <c r="H276" s="32"/>
      <c r="I276" s="16">
        <f t="shared" ref="I276:I337" si="38">J276+M276</f>
        <v>640.79999999999995</v>
      </c>
      <c r="J276" s="31">
        <v>620.79999999999995</v>
      </c>
      <c r="K276" s="32"/>
      <c r="L276" s="32">
        <v>229.6</v>
      </c>
      <c r="M276" s="31">
        <v>20</v>
      </c>
      <c r="N276" s="19">
        <f t="shared" si="37"/>
        <v>3955.1000000000004</v>
      </c>
    </row>
    <row r="277" spans="1:14" ht="31.5" x14ac:dyDescent="0.25">
      <c r="A277" s="46"/>
      <c r="B277" s="46" t="s">
        <v>16</v>
      </c>
      <c r="C277" s="48" t="s">
        <v>271</v>
      </c>
      <c r="D277" s="19">
        <f t="shared" si="36"/>
        <v>3838.7999999999997</v>
      </c>
      <c r="E277" s="31">
        <v>3838.7999999999997</v>
      </c>
      <c r="F277" s="31">
        <v>3126.1</v>
      </c>
      <c r="G277" s="31">
        <v>50.5</v>
      </c>
      <c r="H277" s="32"/>
      <c r="I277" s="16">
        <f t="shared" si="38"/>
        <v>650.79999999999995</v>
      </c>
      <c r="J277" s="31">
        <v>580.79999999999995</v>
      </c>
      <c r="K277" s="32"/>
      <c r="L277" s="32">
        <v>196.5</v>
      </c>
      <c r="M277" s="31">
        <v>70</v>
      </c>
      <c r="N277" s="19">
        <f t="shared" si="37"/>
        <v>4489.5999999999995</v>
      </c>
    </row>
    <row r="278" spans="1:14" ht="31.5" x14ac:dyDescent="0.25">
      <c r="A278" s="46"/>
      <c r="B278" s="46" t="s">
        <v>16</v>
      </c>
      <c r="C278" s="48" t="s">
        <v>272</v>
      </c>
      <c r="D278" s="19">
        <f t="shared" si="36"/>
        <v>4832</v>
      </c>
      <c r="E278" s="31">
        <v>4832</v>
      </c>
      <c r="F278" s="31">
        <v>3942.4</v>
      </c>
      <c r="G278" s="31">
        <v>54.6</v>
      </c>
      <c r="H278" s="32"/>
      <c r="I278" s="16">
        <f t="shared" si="38"/>
        <v>712.2</v>
      </c>
      <c r="J278" s="31">
        <v>692.2</v>
      </c>
      <c r="K278" s="32"/>
      <c r="L278" s="32">
        <v>211.1</v>
      </c>
      <c r="M278" s="31">
        <v>20</v>
      </c>
      <c r="N278" s="19">
        <f t="shared" si="37"/>
        <v>5544.2</v>
      </c>
    </row>
    <row r="279" spans="1:14" ht="31.5" x14ac:dyDescent="0.25">
      <c r="A279" s="46"/>
      <c r="B279" s="46" t="s">
        <v>16</v>
      </c>
      <c r="C279" s="48" t="s">
        <v>273</v>
      </c>
      <c r="D279" s="19">
        <f t="shared" si="36"/>
        <v>6500.5</v>
      </c>
      <c r="E279" s="31">
        <v>6500.5</v>
      </c>
      <c r="F279" s="31">
        <v>5328.1</v>
      </c>
      <c r="G279" s="31">
        <v>44</v>
      </c>
      <c r="H279" s="32"/>
      <c r="I279" s="16">
        <f t="shared" si="38"/>
        <v>997.3</v>
      </c>
      <c r="J279" s="31">
        <v>977.3</v>
      </c>
      <c r="K279" s="32"/>
      <c r="L279" s="32">
        <v>310.39999999999998</v>
      </c>
      <c r="M279" s="31">
        <v>20</v>
      </c>
      <c r="N279" s="19">
        <f t="shared" si="37"/>
        <v>7497.8</v>
      </c>
    </row>
    <row r="280" spans="1:14" ht="31.5" x14ac:dyDescent="0.25">
      <c r="A280" s="46"/>
      <c r="B280" s="46" t="s">
        <v>16</v>
      </c>
      <c r="C280" s="48" t="s">
        <v>274</v>
      </c>
      <c r="D280" s="19">
        <f t="shared" si="36"/>
        <v>16667.5</v>
      </c>
      <c r="E280" s="31">
        <v>16667.5</v>
      </c>
      <c r="F280" s="31">
        <v>13711.2</v>
      </c>
      <c r="G280" s="31">
        <v>52.2</v>
      </c>
      <c r="H280" s="32"/>
      <c r="I280" s="16">
        <f t="shared" si="38"/>
        <v>1938.3</v>
      </c>
      <c r="J280" s="31">
        <v>1918.3</v>
      </c>
      <c r="K280" s="32"/>
      <c r="L280" s="32">
        <v>334.4</v>
      </c>
      <c r="M280" s="31">
        <v>20</v>
      </c>
      <c r="N280" s="19">
        <f t="shared" si="37"/>
        <v>18605.8</v>
      </c>
    </row>
    <row r="281" spans="1:14" ht="31.5" x14ac:dyDescent="0.25">
      <c r="A281" s="46"/>
      <c r="B281" s="46" t="s">
        <v>16</v>
      </c>
      <c r="C281" s="48" t="s">
        <v>275</v>
      </c>
      <c r="D281" s="19">
        <f t="shared" si="36"/>
        <v>6941.4999999999991</v>
      </c>
      <c r="E281" s="31">
        <v>6941.4999999999991</v>
      </c>
      <c r="F281" s="31">
        <v>5712.4</v>
      </c>
      <c r="G281" s="31">
        <v>19.399999999999999</v>
      </c>
      <c r="H281" s="32"/>
      <c r="I281" s="16">
        <f t="shared" si="38"/>
        <v>853.2</v>
      </c>
      <c r="J281" s="31">
        <v>783.2</v>
      </c>
      <c r="K281" s="32"/>
      <c r="L281" s="32">
        <v>148.5</v>
      </c>
      <c r="M281" s="31">
        <v>70</v>
      </c>
      <c r="N281" s="19">
        <f t="shared" si="37"/>
        <v>7794.6999999999989</v>
      </c>
    </row>
    <row r="282" spans="1:14" ht="31.5" x14ac:dyDescent="0.25">
      <c r="A282" s="46"/>
      <c r="B282" s="46" t="s">
        <v>16</v>
      </c>
      <c r="C282" s="48" t="s">
        <v>276</v>
      </c>
      <c r="D282" s="19">
        <f t="shared" si="36"/>
        <v>3037.4</v>
      </c>
      <c r="E282" s="31">
        <v>3037.4</v>
      </c>
      <c r="F282" s="31">
        <v>2493.9</v>
      </c>
      <c r="G282" s="31">
        <v>15.2</v>
      </c>
      <c r="H282" s="32"/>
      <c r="I282" s="16">
        <f t="shared" si="38"/>
        <v>481</v>
      </c>
      <c r="J282" s="31">
        <v>461</v>
      </c>
      <c r="K282" s="32"/>
      <c r="L282" s="32">
        <v>138.80000000000001</v>
      </c>
      <c r="M282" s="31">
        <v>20</v>
      </c>
      <c r="N282" s="19">
        <f t="shared" si="37"/>
        <v>3518.4</v>
      </c>
    </row>
    <row r="283" spans="1:14" s="11" customFormat="1" ht="19.5" collapsed="1" x14ac:dyDescent="0.25">
      <c r="A283" s="17"/>
      <c r="B283" s="18"/>
      <c r="C283" s="42" t="s">
        <v>277</v>
      </c>
      <c r="D283" s="16">
        <f>SUM(D285:D315)</f>
        <v>239248.29999999996</v>
      </c>
      <c r="E283" s="16">
        <f t="shared" ref="E283:N283" si="39">SUM(E285:E315)</f>
        <v>239248.29999999996</v>
      </c>
      <c r="F283" s="16">
        <f t="shared" si="39"/>
        <v>195070.00000000003</v>
      </c>
      <c r="G283" s="16">
        <f t="shared" si="39"/>
        <v>1750.2</v>
      </c>
      <c r="H283" s="16">
        <f t="shared" si="39"/>
        <v>0</v>
      </c>
      <c r="I283" s="16">
        <f t="shared" si="39"/>
        <v>52753.999999999993</v>
      </c>
      <c r="J283" s="16">
        <f t="shared" si="39"/>
        <v>31916</v>
      </c>
      <c r="K283" s="16">
        <f t="shared" si="39"/>
        <v>0</v>
      </c>
      <c r="L283" s="16">
        <f t="shared" si="39"/>
        <v>8438.8000000000011</v>
      </c>
      <c r="M283" s="16">
        <f t="shared" si="39"/>
        <v>20838</v>
      </c>
      <c r="N283" s="16">
        <f t="shared" si="39"/>
        <v>292002.3</v>
      </c>
    </row>
    <row r="284" spans="1:14" s="11" customFormat="1" ht="15.75" x14ac:dyDescent="0.25">
      <c r="A284" s="17"/>
      <c r="B284" s="18"/>
      <c r="C284" s="49"/>
      <c r="D284" s="16"/>
      <c r="E284" s="16"/>
      <c r="F284" s="16"/>
      <c r="G284" s="31"/>
      <c r="H284" s="16"/>
      <c r="I284" s="16"/>
      <c r="J284" s="16"/>
      <c r="K284" s="16"/>
      <c r="L284" s="32"/>
      <c r="M284" s="16"/>
      <c r="N284" s="16"/>
    </row>
    <row r="285" spans="1:14" s="11" customFormat="1" ht="15.75" x14ac:dyDescent="0.25">
      <c r="A285" s="17"/>
      <c r="B285" s="18" t="s">
        <v>16</v>
      </c>
      <c r="C285" s="37" t="s">
        <v>278</v>
      </c>
      <c r="D285" s="19">
        <f t="shared" ref="D285:D315" si="40">E285+H285</f>
        <v>3186.7000000000003</v>
      </c>
      <c r="E285" s="31">
        <v>3186.7000000000003</v>
      </c>
      <c r="F285" s="31">
        <v>2272.5</v>
      </c>
      <c r="G285" s="31">
        <v>316.10000000000002</v>
      </c>
      <c r="H285" s="32"/>
      <c r="I285" s="16">
        <f t="shared" si="38"/>
        <v>486.9</v>
      </c>
      <c r="J285" s="31">
        <v>239.9</v>
      </c>
      <c r="K285" s="32"/>
      <c r="L285" s="32"/>
      <c r="M285" s="31">
        <v>247</v>
      </c>
      <c r="N285" s="19">
        <f t="shared" ref="N285:N315" si="41">D285+I285</f>
        <v>3673.6000000000004</v>
      </c>
    </row>
    <row r="286" spans="1:14" s="28" customFormat="1" ht="15.75" x14ac:dyDescent="0.25">
      <c r="A286" s="18"/>
      <c r="B286" s="18" t="s">
        <v>16</v>
      </c>
      <c r="C286" s="45" t="s">
        <v>279</v>
      </c>
      <c r="D286" s="19">
        <f t="shared" si="40"/>
        <v>22725.8</v>
      </c>
      <c r="E286" s="31">
        <v>22725.8</v>
      </c>
      <c r="F286" s="31">
        <v>18404.599999999999</v>
      </c>
      <c r="G286" s="31">
        <v>151.4</v>
      </c>
      <c r="H286" s="32"/>
      <c r="I286" s="16">
        <f t="shared" si="38"/>
        <v>3096.4</v>
      </c>
      <c r="J286" s="31">
        <v>3056.4</v>
      </c>
      <c r="K286" s="32"/>
      <c r="L286" s="32">
        <v>424.7</v>
      </c>
      <c r="M286" s="31">
        <v>40</v>
      </c>
      <c r="N286" s="19">
        <f t="shared" si="41"/>
        <v>25822.2</v>
      </c>
    </row>
    <row r="287" spans="1:14" s="28" customFormat="1" ht="31.5" x14ac:dyDescent="0.25">
      <c r="A287" s="18"/>
      <c r="B287" s="18" t="s">
        <v>16</v>
      </c>
      <c r="C287" s="38" t="s">
        <v>280</v>
      </c>
      <c r="D287" s="19">
        <f t="shared" si="40"/>
        <v>20162.5</v>
      </c>
      <c r="E287" s="31">
        <v>20162.5</v>
      </c>
      <c r="F287" s="31">
        <v>16221.1</v>
      </c>
      <c r="G287" s="31">
        <v>140.1</v>
      </c>
      <c r="H287" s="32"/>
      <c r="I287" s="16">
        <f t="shared" si="38"/>
        <v>2734.2</v>
      </c>
      <c r="J287" s="31">
        <v>2714.2</v>
      </c>
      <c r="K287" s="32"/>
      <c r="L287" s="32">
        <v>515.70000000000005</v>
      </c>
      <c r="M287" s="31">
        <v>20</v>
      </c>
      <c r="N287" s="19">
        <f t="shared" si="41"/>
        <v>22896.7</v>
      </c>
    </row>
    <row r="288" spans="1:14" ht="31.5" x14ac:dyDescent="0.25">
      <c r="A288" s="46"/>
      <c r="B288" s="46" t="s">
        <v>16</v>
      </c>
      <c r="C288" s="48" t="s">
        <v>281</v>
      </c>
      <c r="D288" s="19">
        <f t="shared" si="40"/>
        <v>17557.3</v>
      </c>
      <c r="E288" s="31">
        <v>17557.3</v>
      </c>
      <c r="F288" s="31">
        <v>14396.4</v>
      </c>
      <c r="G288" s="31">
        <v>79</v>
      </c>
      <c r="H288" s="32"/>
      <c r="I288" s="16">
        <f t="shared" si="38"/>
        <v>1566.7</v>
      </c>
      <c r="J288" s="31">
        <v>1401.7</v>
      </c>
      <c r="K288" s="32"/>
      <c r="L288" s="32">
        <v>462.6</v>
      </c>
      <c r="M288" s="31">
        <v>165</v>
      </c>
      <c r="N288" s="19">
        <f t="shared" si="41"/>
        <v>19124</v>
      </c>
    </row>
    <row r="289" spans="1:14" ht="31.5" x14ac:dyDescent="0.25">
      <c r="A289" s="46"/>
      <c r="B289" s="46" t="s">
        <v>16</v>
      </c>
      <c r="C289" s="48" t="s">
        <v>282</v>
      </c>
      <c r="D289" s="19">
        <f t="shared" si="40"/>
        <v>5178.8</v>
      </c>
      <c r="E289" s="31">
        <v>5178.8</v>
      </c>
      <c r="F289" s="31">
        <v>4218.6000000000004</v>
      </c>
      <c r="G289" s="31">
        <v>57.1</v>
      </c>
      <c r="H289" s="32"/>
      <c r="I289" s="16">
        <f t="shared" si="38"/>
        <v>782.8</v>
      </c>
      <c r="J289" s="31">
        <v>531.79999999999995</v>
      </c>
      <c r="K289" s="32"/>
      <c r="L289" s="32">
        <v>214.7</v>
      </c>
      <c r="M289" s="31">
        <v>251</v>
      </c>
      <c r="N289" s="19">
        <f t="shared" si="41"/>
        <v>5961.6</v>
      </c>
    </row>
    <row r="290" spans="1:14" ht="31.5" x14ac:dyDescent="0.25">
      <c r="A290" s="46"/>
      <c r="B290" s="46" t="s">
        <v>16</v>
      </c>
      <c r="C290" s="48" t="s">
        <v>283</v>
      </c>
      <c r="D290" s="19">
        <f t="shared" si="40"/>
        <v>2243.3000000000002</v>
      </c>
      <c r="E290" s="31">
        <v>2243.3000000000002</v>
      </c>
      <c r="F290" s="31">
        <v>1847.9</v>
      </c>
      <c r="G290" s="31"/>
      <c r="H290" s="32"/>
      <c r="I290" s="16">
        <f t="shared" si="38"/>
        <v>297.8</v>
      </c>
      <c r="J290" s="31">
        <v>211.8</v>
      </c>
      <c r="K290" s="32"/>
      <c r="L290" s="32">
        <v>83.2</v>
      </c>
      <c r="M290" s="31">
        <v>86</v>
      </c>
      <c r="N290" s="19">
        <f t="shared" si="41"/>
        <v>2541.1000000000004</v>
      </c>
    </row>
    <row r="291" spans="1:14" ht="31.5" x14ac:dyDescent="0.25">
      <c r="A291" s="46"/>
      <c r="B291" s="46" t="s">
        <v>16</v>
      </c>
      <c r="C291" s="48" t="s">
        <v>284</v>
      </c>
      <c r="D291" s="19">
        <f t="shared" si="40"/>
        <v>3074</v>
      </c>
      <c r="E291" s="31">
        <v>3074</v>
      </c>
      <c r="F291" s="31">
        <v>2532</v>
      </c>
      <c r="G291" s="31"/>
      <c r="H291" s="32"/>
      <c r="I291" s="16">
        <f t="shared" si="38"/>
        <v>637.9</v>
      </c>
      <c r="J291" s="31">
        <v>526.9</v>
      </c>
      <c r="K291" s="32"/>
      <c r="L291" s="32">
        <v>340.7</v>
      </c>
      <c r="M291" s="31">
        <v>111</v>
      </c>
      <c r="N291" s="19">
        <f t="shared" si="41"/>
        <v>3711.9</v>
      </c>
    </row>
    <row r="292" spans="1:14" ht="31.5" x14ac:dyDescent="0.25">
      <c r="A292" s="46"/>
      <c r="B292" s="46" t="s">
        <v>16</v>
      </c>
      <c r="C292" s="48" t="s">
        <v>285</v>
      </c>
      <c r="D292" s="19">
        <f t="shared" si="40"/>
        <v>6154.0999999999995</v>
      </c>
      <c r="E292" s="31">
        <v>6154.0999999999995</v>
      </c>
      <c r="F292" s="31">
        <v>5019.8999999999996</v>
      </c>
      <c r="G292" s="31">
        <v>59.6</v>
      </c>
      <c r="H292" s="32"/>
      <c r="I292" s="16">
        <f t="shared" si="38"/>
        <v>808.9</v>
      </c>
      <c r="J292" s="31">
        <v>677.9</v>
      </c>
      <c r="K292" s="32"/>
      <c r="L292" s="32">
        <v>175.7</v>
      </c>
      <c r="M292" s="31">
        <v>131</v>
      </c>
      <c r="N292" s="19">
        <f t="shared" si="41"/>
        <v>6962.9999999999991</v>
      </c>
    </row>
    <row r="293" spans="1:14" ht="31.5" x14ac:dyDescent="0.25">
      <c r="A293" s="46"/>
      <c r="B293" s="46" t="s">
        <v>16</v>
      </c>
      <c r="C293" s="48" t="s">
        <v>286</v>
      </c>
      <c r="D293" s="19">
        <f t="shared" si="40"/>
        <v>3112.0000000000005</v>
      </c>
      <c r="E293" s="31">
        <v>3112.0000000000005</v>
      </c>
      <c r="F293" s="31">
        <v>2563.3000000000002</v>
      </c>
      <c r="G293" s="31"/>
      <c r="H293" s="32"/>
      <c r="I293" s="16">
        <f t="shared" si="38"/>
        <v>452.2</v>
      </c>
      <c r="J293" s="31">
        <v>341.2</v>
      </c>
      <c r="K293" s="32"/>
      <c r="L293" s="32">
        <v>167.7</v>
      </c>
      <c r="M293" s="31">
        <v>111</v>
      </c>
      <c r="N293" s="19">
        <f t="shared" si="41"/>
        <v>3564.2000000000003</v>
      </c>
    </row>
    <row r="294" spans="1:14" ht="31.5" x14ac:dyDescent="0.25">
      <c r="A294" s="46"/>
      <c r="B294" s="46" t="s">
        <v>16</v>
      </c>
      <c r="C294" s="48" t="s">
        <v>287</v>
      </c>
      <c r="D294" s="19">
        <f t="shared" si="40"/>
        <v>5038.8999999999996</v>
      </c>
      <c r="E294" s="31">
        <v>5038.8999999999996</v>
      </c>
      <c r="F294" s="31">
        <v>4143.8999999999996</v>
      </c>
      <c r="G294" s="31">
        <v>8</v>
      </c>
      <c r="H294" s="32"/>
      <c r="I294" s="16">
        <f t="shared" si="38"/>
        <v>493.4</v>
      </c>
      <c r="J294" s="31">
        <v>362.4</v>
      </c>
      <c r="K294" s="32"/>
      <c r="L294" s="32">
        <v>69.599999999999994</v>
      </c>
      <c r="M294" s="31">
        <v>131</v>
      </c>
      <c r="N294" s="19">
        <f t="shared" si="41"/>
        <v>5532.2999999999993</v>
      </c>
    </row>
    <row r="295" spans="1:14" ht="15.75" x14ac:dyDescent="0.25">
      <c r="A295" s="46"/>
      <c r="B295" s="46" t="s">
        <v>16</v>
      </c>
      <c r="C295" s="48" t="s">
        <v>288</v>
      </c>
      <c r="D295" s="19">
        <f t="shared" si="40"/>
        <v>11311.6</v>
      </c>
      <c r="E295" s="31">
        <v>11311.6</v>
      </c>
      <c r="F295" s="31">
        <v>9317.1</v>
      </c>
      <c r="G295" s="31"/>
      <c r="H295" s="32"/>
      <c r="I295" s="16">
        <f t="shared" si="38"/>
        <v>1090.0999999999999</v>
      </c>
      <c r="J295" s="31">
        <v>949.1</v>
      </c>
      <c r="K295" s="32"/>
      <c r="L295" s="32">
        <v>454.6</v>
      </c>
      <c r="M295" s="31">
        <v>141</v>
      </c>
      <c r="N295" s="19">
        <f t="shared" si="41"/>
        <v>12401.7</v>
      </c>
    </row>
    <row r="296" spans="1:14" ht="15.75" x14ac:dyDescent="0.25">
      <c r="A296" s="46"/>
      <c r="B296" s="46" t="s">
        <v>16</v>
      </c>
      <c r="C296" s="48" t="s">
        <v>289</v>
      </c>
      <c r="D296" s="19">
        <f t="shared" si="40"/>
        <v>7701.8</v>
      </c>
      <c r="E296" s="31">
        <v>7701.8</v>
      </c>
      <c r="F296" s="31">
        <v>6270.2</v>
      </c>
      <c r="G296" s="31">
        <v>89.4</v>
      </c>
      <c r="H296" s="32"/>
      <c r="I296" s="16">
        <f t="shared" si="38"/>
        <v>746.8</v>
      </c>
      <c r="J296" s="31">
        <v>640.79999999999995</v>
      </c>
      <c r="K296" s="32"/>
      <c r="L296" s="32">
        <v>282.10000000000002</v>
      </c>
      <c r="M296" s="31">
        <v>106</v>
      </c>
      <c r="N296" s="19">
        <f t="shared" si="41"/>
        <v>8448.6</v>
      </c>
    </row>
    <row r="297" spans="1:14" ht="31.5" x14ac:dyDescent="0.25">
      <c r="A297" s="46"/>
      <c r="B297" s="46" t="s">
        <v>16</v>
      </c>
      <c r="C297" s="48" t="s">
        <v>290</v>
      </c>
      <c r="D297" s="19">
        <f t="shared" si="40"/>
        <v>5670.1</v>
      </c>
      <c r="E297" s="31">
        <v>5670.1</v>
      </c>
      <c r="F297" s="31">
        <v>4670.3</v>
      </c>
      <c r="G297" s="31"/>
      <c r="H297" s="32"/>
      <c r="I297" s="16">
        <f t="shared" si="38"/>
        <v>1080.3</v>
      </c>
      <c r="J297" s="31">
        <v>949.3</v>
      </c>
      <c r="K297" s="32"/>
      <c r="L297" s="32">
        <v>606.5</v>
      </c>
      <c r="M297" s="31">
        <v>131</v>
      </c>
      <c r="N297" s="19">
        <f t="shared" si="41"/>
        <v>6750.4000000000005</v>
      </c>
    </row>
    <row r="298" spans="1:14" ht="31.5" x14ac:dyDescent="0.25">
      <c r="A298" s="46"/>
      <c r="B298" s="46" t="s">
        <v>16</v>
      </c>
      <c r="C298" s="48" t="s">
        <v>291</v>
      </c>
      <c r="D298" s="19">
        <f t="shared" si="40"/>
        <v>3852.2000000000003</v>
      </c>
      <c r="E298" s="31">
        <v>3852.2000000000003</v>
      </c>
      <c r="F298" s="31">
        <v>3173</v>
      </c>
      <c r="G298" s="31"/>
      <c r="H298" s="32"/>
      <c r="I298" s="16">
        <f t="shared" si="38"/>
        <v>476.5</v>
      </c>
      <c r="J298" s="31">
        <v>381.5</v>
      </c>
      <c r="K298" s="32"/>
      <c r="L298" s="32">
        <v>165.4</v>
      </c>
      <c r="M298" s="31">
        <v>95</v>
      </c>
      <c r="N298" s="19">
        <f t="shared" si="41"/>
        <v>4328.7000000000007</v>
      </c>
    </row>
    <row r="299" spans="1:14" ht="15.75" x14ac:dyDescent="0.25">
      <c r="A299" s="46"/>
      <c r="B299" s="46" t="s">
        <v>16</v>
      </c>
      <c r="C299" s="48" t="s">
        <v>292</v>
      </c>
      <c r="D299" s="19">
        <f t="shared" si="40"/>
        <v>11941.899999999998</v>
      </c>
      <c r="E299" s="31">
        <v>11941.899999999998</v>
      </c>
      <c r="F299" s="31">
        <v>9767.2999999999993</v>
      </c>
      <c r="G299" s="31">
        <v>83.8</v>
      </c>
      <c r="H299" s="32"/>
      <c r="I299" s="16">
        <f t="shared" si="38"/>
        <v>1072.0999999999999</v>
      </c>
      <c r="J299" s="31">
        <v>846.1</v>
      </c>
      <c r="K299" s="32"/>
      <c r="L299" s="32">
        <v>310</v>
      </c>
      <c r="M299" s="31">
        <v>226</v>
      </c>
      <c r="N299" s="19">
        <f t="shared" si="41"/>
        <v>13013.999999999998</v>
      </c>
    </row>
    <row r="300" spans="1:14" ht="31.5" x14ac:dyDescent="0.25">
      <c r="A300" s="46"/>
      <c r="B300" s="46" t="s">
        <v>16</v>
      </c>
      <c r="C300" s="48" t="s">
        <v>293</v>
      </c>
      <c r="D300" s="19">
        <f t="shared" si="40"/>
        <v>3924.3000000000006</v>
      </c>
      <c r="E300" s="31">
        <v>3924.3000000000006</v>
      </c>
      <c r="F300" s="31">
        <v>3232.4</v>
      </c>
      <c r="G300" s="31"/>
      <c r="H300" s="32"/>
      <c r="I300" s="16">
        <f t="shared" si="38"/>
        <v>491.5</v>
      </c>
      <c r="J300" s="31">
        <v>405.5</v>
      </c>
      <c r="K300" s="32"/>
      <c r="L300" s="32">
        <v>170.8</v>
      </c>
      <c r="M300" s="31">
        <v>86</v>
      </c>
      <c r="N300" s="19">
        <f t="shared" si="41"/>
        <v>4415.8000000000011</v>
      </c>
    </row>
    <row r="301" spans="1:14" ht="15.75" x14ac:dyDescent="0.25">
      <c r="A301" s="46"/>
      <c r="B301" s="46" t="s">
        <v>16</v>
      </c>
      <c r="C301" s="48" t="s">
        <v>294</v>
      </c>
      <c r="D301" s="19">
        <f t="shared" si="40"/>
        <v>12960.699999999999</v>
      </c>
      <c r="E301" s="31">
        <v>12960.699999999999</v>
      </c>
      <c r="F301" s="31">
        <v>10512.4</v>
      </c>
      <c r="G301" s="31">
        <v>198</v>
      </c>
      <c r="H301" s="32"/>
      <c r="I301" s="16">
        <f t="shared" si="38"/>
        <v>11187.7</v>
      </c>
      <c r="J301" s="31">
        <v>5496.7</v>
      </c>
      <c r="K301" s="32"/>
      <c r="L301" s="32">
        <v>650.70000000000005</v>
      </c>
      <c r="M301" s="31">
        <v>5691</v>
      </c>
      <c r="N301" s="19">
        <f t="shared" si="41"/>
        <v>24148.400000000001</v>
      </c>
    </row>
    <row r="302" spans="1:14" ht="31.5" x14ac:dyDescent="0.25">
      <c r="A302" s="46"/>
      <c r="B302" s="46" t="s">
        <v>16</v>
      </c>
      <c r="C302" s="48" t="s">
        <v>295</v>
      </c>
      <c r="D302" s="19">
        <f t="shared" si="40"/>
        <v>16420.400000000001</v>
      </c>
      <c r="E302" s="31">
        <v>16420.400000000001</v>
      </c>
      <c r="F302" s="31">
        <v>13436.6</v>
      </c>
      <c r="G302" s="31">
        <v>107.5</v>
      </c>
      <c r="H302" s="32"/>
      <c r="I302" s="16">
        <f t="shared" si="38"/>
        <v>1509.8</v>
      </c>
      <c r="J302" s="31">
        <v>1263.8</v>
      </c>
      <c r="K302" s="32"/>
      <c r="L302" s="32">
        <v>373.6</v>
      </c>
      <c r="M302" s="31">
        <v>246</v>
      </c>
      <c r="N302" s="19">
        <f t="shared" si="41"/>
        <v>17930.2</v>
      </c>
    </row>
    <row r="303" spans="1:14" ht="31.5" x14ac:dyDescent="0.25">
      <c r="A303" s="46"/>
      <c r="B303" s="46" t="s">
        <v>16</v>
      </c>
      <c r="C303" s="48" t="s">
        <v>296</v>
      </c>
      <c r="D303" s="19">
        <f t="shared" si="40"/>
        <v>3049.5</v>
      </c>
      <c r="E303" s="31">
        <v>3049.5</v>
      </c>
      <c r="F303" s="31">
        <v>2511.8000000000002</v>
      </c>
      <c r="G303" s="31"/>
      <c r="H303" s="32"/>
      <c r="I303" s="16">
        <f t="shared" si="38"/>
        <v>600</v>
      </c>
      <c r="J303" s="31">
        <v>494</v>
      </c>
      <c r="K303" s="32"/>
      <c r="L303" s="32">
        <v>167.7</v>
      </c>
      <c r="M303" s="31">
        <v>106</v>
      </c>
      <c r="N303" s="19">
        <f t="shared" si="41"/>
        <v>3649.5</v>
      </c>
    </row>
    <row r="304" spans="1:14" ht="31.5" x14ac:dyDescent="0.25">
      <c r="A304" s="46"/>
      <c r="B304" s="46" t="s">
        <v>16</v>
      </c>
      <c r="C304" s="48" t="s">
        <v>297</v>
      </c>
      <c r="D304" s="19">
        <f t="shared" si="40"/>
        <v>2400.4999999999995</v>
      </c>
      <c r="E304" s="31">
        <v>2400.4999999999995</v>
      </c>
      <c r="F304" s="31">
        <v>1977.2</v>
      </c>
      <c r="G304" s="31"/>
      <c r="H304" s="32"/>
      <c r="I304" s="16">
        <f t="shared" si="38"/>
        <v>394.1</v>
      </c>
      <c r="J304" s="31">
        <v>308.10000000000002</v>
      </c>
      <c r="K304" s="32"/>
      <c r="L304" s="32">
        <v>175.6</v>
      </c>
      <c r="M304" s="31">
        <v>86</v>
      </c>
      <c r="N304" s="19">
        <f t="shared" si="41"/>
        <v>2794.5999999999995</v>
      </c>
    </row>
    <row r="305" spans="1:14" ht="31.5" x14ac:dyDescent="0.25">
      <c r="A305" s="46"/>
      <c r="B305" s="46" t="s">
        <v>16</v>
      </c>
      <c r="C305" s="48" t="s">
        <v>298</v>
      </c>
      <c r="D305" s="19">
        <f t="shared" si="40"/>
        <v>12537.9</v>
      </c>
      <c r="E305" s="31">
        <v>12537.9</v>
      </c>
      <c r="F305" s="31">
        <v>10289.9</v>
      </c>
      <c r="G305" s="31">
        <v>45.3</v>
      </c>
      <c r="H305" s="32"/>
      <c r="I305" s="16">
        <f t="shared" si="38"/>
        <v>12291.9</v>
      </c>
      <c r="J305" s="31">
        <v>1180.9000000000001</v>
      </c>
      <c r="K305" s="32"/>
      <c r="L305" s="32">
        <v>239.1</v>
      </c>
      <c r="M305" s="31">
        <v>11111</v>
      </c>
      <c r="N305" s="19">
        <f t="shared" si="41"/>
        <v>24829.8</v>
      </c>
    </row>
    <row r="306" spans="1:14" ht="31.5" x14ac:dyDescent="0.25">
      <c r="A306" s="46"/>
      <c r="B306" s="46" t="s">
        <v>16</v>
      </c>
      <c r="C306" s="48" t="s">
        <v>299</v>
      </c>
      <c r="D306" s="19">
        <f t="shared" si="40"/>
        <v>5588.6</v>
      </c>
      <c r="E306" s="31">
        <v>5588.6</v>
      </c>
      <c r="F306" s="31">
        <v>4603.2</v>
      </c>
      <c r="G306" s="31"/>
      <c r="H306" s="32"/>
      <c r="I306" s="16">
        <f t="shared" si="38"/>
        <v>844.9</v>
      </c>
      <c r="J306" s="31">
        <v>688.9</v>
      </c>
      <c r="K306" s="32"/>
      <c r="L306" s="32">
        <v>204.7</v>
      </c>
      <c r="M306" s="31">
        <v>156</v>
      </c>
      <c r="N306" s="19">
        <f t="shared" si="41"/>
        <v>6433.5</v>
      </c>
    </row>
    <row r="307" spans="1:14" ht="31.5" x14ac:dyDescent="0.25">
      <c r="A307" s="46"/>
      <c r="B307" s="46" t="s">
        <v>16</v>
      </c>
      <c r="C307" s="48" t="s">
        <v>300</v>
      </c>
      <c r="D307" s="19">
        <f t="shared" si="40"/>
        <v>5190.8</v>
      </c>
      <c r="E307" s="31">
        <v>5190.8</v>
      </c>
      <c r="F307" s="31">
        <v>4275.6000000000004</v>
      </c>
      <c r="G307" s="31"/>
      <c r="H307" s="32"/>
      <c r="I307" s="16">
        <f t="shared" si="38"/>
        <v>871.1</v>
      </c>
      <c r="J307" s="31">
        <v>740.1</v>
      </c>
      <c r="K307" s="32"/>
      <c r="L307" s="32">
        <v>300.7</v>
      </c>
      <c r="M307" s="31">
        <v>131</v>
      </c>
      <c r="N307" s="19">
        <f t="shared" si="41"/>
        <v>6061.9000000000005</v>
      </c>
    </row>
    <row r="308" spans="1:14" ht="31.5" x14ac:dyDescent="0.25">
      <c r="A308" s="46"/>
      <c r="B308" s="46" t="s">
        <v>16</v>
      </c>
      <c r="C308" s="48" t="s">
        <v>301</v>
      </c>
      <c r="D308" s="19">
        <f t="shared" si="40"/>
        <v>4143.8999999999996</v>
      </c>
      <c r="E308" s="31">
        <v>4143.8999999999996</v>
      </c>
      <c r="F308" s="31">
        <v>3413.3</v>
      </c>
      <c r="G308" s="31"/>
      <c r="H308" s="32"/>
      <c r="I308" s="16">
        <f t="shared" si="38"/>
        <v>552.6</v>
      </c>
      <c r="J308" s="31">
        <v>421.6</v>
      </c>
      <c r="K308" s="32"/>
      <c r="L308" s="32">
        <v>164.3</v>
      </c>
      <c r="M308" s="31">
        <v>131</v>
      </c>
      <c r="N308" s="19">
        <f t="shared" si="41"/>
        <v>4696.5</v>
      </c>
    </row>
    <row r="309" spans="1:14" ht="31.5" x14ac:dyDescent="0.25">
      <c r="A309" s="46"/>
      <c r="B309" s="46" t="s">
        <v>16</v>
      </c>
      <c r="C309" s="48" t="s">
        <v>302</v>
      </c>
      <c r="D309" s="19">
        <f t="shared" si="40"/>
        <v>4260.0000000000009</v>
      </c>
      <c r="E309" s="31">
        <v>4260.0000000000009</v>
      </c>
      <c r="F309" s="31">
        <v>3488.7</v>
      </c>
      <c r="G309" s="31">
        <v>24.5</v>
      </c>
      <c r="H309" s="32"/>
      <c r="I309" s="16">
        <f t="shared" si="38"/>
        <v>3781.6</v>
      </c>
      <c r="J309" s="31">
        <v>3620.6</v>
      </c>
      <c r="K309" s="32"/>
      <c r="L309" s="32">
        <v>291.10000000000002</v>
      </c>
      <c r="M309" s="31">
        <v>161</v>
      </c>
      <c r="N309" s="19">
        <f t="shared" si="41"/>
        <v>8041.6</v>
      </c>
    </row>
    <row r="310" spans="1:14" ht="15.75" x14ac:dyDescent="0.25">
      <c r="A310" s="46"/>
      <c r="B310" s="46" t="s">
        <v>16</v>
      </c>
      <c r="C310" s="48" t="s">
        <v>303</v>
      </c>
      <c r="D310" s="19">
        <f t="shared" si="40"/>
        <v>2159.2999999999997</v>
      </c>
      <c r="E310" s="31">
        <v>2159.2999999999997</v>
      </c>
      <c r="F310" s="31">
        <v>1778.6</v>
      </c>
      <c r="G310" s="31"/>
      <c r="H310" s="32"/>
      <c r="I310" s="16">
        <f t="shared" si="38"/>
        <v>333.5</v>
      </c>
      <c r="J310" s="31">
        <v>247.5</v>
      </c>
      <c r="K310" s="32"/>
      <c r="L310" s="32">
        <v>117.2</v>
      </c>
      <c r="M310" s="31">
        <v>86</v>
      </c>
      <c r="N310" s="19">
        <f t="shared" si="41"/>
        <v>2492.7999999999997</v>
      </c>
    </row>
    <row r="311" spans="1:14" ht="31.5" x14ac:dyDescent="0.25">
      <c r="A311" s="46"/>
      <c r="B311" s="46" t="s">
        <v>16</v>
      </c>
      <c r="C311" s="48" t="s">
        <v>304</v>
      </c>
      <c r="D311" s="19">
        <f t="shared" si="40"/>
        <v>6253.0999999999995</v>
      </c>
      <c r="E311" s="31">
        <v>6253.0999999999995</v>
      </c>
      <c r="F311" s="31">
        <v>5106.8999999999996</v>
      </c>
      <c r="G311" s="31">
        <v>52.9</v>
      </c>
      <c r="H311" s="32"/>
      <c r="I311" s="16">
        <f t="shared" si="38"/>
        <v>737</v>
      </c>
      <c r="J311" s="31">
        <v>546</v>
      </c>
      <c r="K311" s="32"/>
      <c r="L311" s="32">
        <v>169.4</v>
      </c>
      <c r="M311" s="31">
        <v>191</v>
      </c>
      <c r="N311" s="19">
        <f t="shared" si="41"/>
        <v>6990.0999999999995</v>
      </c>
    </row>
    <row r="312" spans="1:14" ht="15.75" x14ac:dyDescent="0.25">
      <c r="A312" s="46"/>
      <c r="B312" s="46" t="s">
        <v>16</v>
      </c>
      <c r="C312" s="48" t="s">
        <v>305</v>
      </c>
      <c r="D312" s="19">
        <f t="shared" si="40"/>
        <v>10037.300000000001</v>
      </c>
      <c r="E312" s="31">
        <v>10037.300000000001</v>
      </c>
      <c r="F312" s="31">
        <v>8147.3</v>
      </c>
      <c r="G312" s="31">
        <v>146</v>
      </c>
      <c r="H312" s="32"/>
      <c r="I312" s="16">
        <f t="shared" si="38"/>
        <v>1005.2</v>
      </c>
      <c r="J312" s="31">
        <v>894.2</v>
      </c>
      <c r="K312" s="32"/>
      <c r="L312" s="32">
        <v>409.3</v>
      </c>
      <c r="M312" s="31">
        <v>111</v>
      </c>
      <c r="N312" s="19">
        <f t="shared" si="41"/>
        <v>11042.500000000002</v>
      </c>
    </row>
    <row r="313" spans="1:14" ht="31.5" x14ac:dyDescent="0.25">
      <c r="A313" s="46"/>
      <c r="B313" s="46" t="s">
        <v>16</v>
      </c>
      <c r="C313" s="48" t="s">
        <v>306</v>
      </c>
      <c r="D313" s="19">
        <f t="shared" si="40"/>
        <v>4217.8999999999996</v>
      </c>
      <c r="E313" s="31">
        <v>4217.8999999999996</v>
      </c>
      <c r="F313" s="31">
        <v>3474.2</v>
      </c>
      <c r="G313" s="31"/>
      <c r="H313" s="32"/>
      <c r="I313" s="16">
        <f t="shared" si="38"/>
        <v>460.4</v>
      </c>
      <c r="J313" s="31">
        <v>374.4</v>
      </c>
      <c r="K313" s="32"/>
      <c r="L313" s="32">
        <v>122.4</v>
      </c>
      <c r="M313" s="31">
        <v>86</v>
      </c>
      <c r="N313" s="19">
        <f t="shared" si="41"/>
        <v>4678.2999999999993</v>
      </c>
    </row>
    <row r="314" spans="1:14" ht="15.75" x14ac:dyDescent="0.25">
      <c r="A314" s="46"/>
      <c r="B314" s="46" t="s">
        <v>16</v>
      </c>
      <c r="C314" s="48" t="s">
        <v>307</v>
      </c>
      <c r="D314" s="19">
        <f t="shared" si="40"/>
        <v>12808.3</v>
      </c>
      <c r="E314" s="31">
        <v>12808.3</v>
      </c>
      <c r="F314" s="31">
        <v>10428.700000000001</v>
      </c>
      <c r="G314" s="31">
        <v>147.1</v>
      </c>
      <c r="H314" s="32"/>
      <c r="I314" s="16">
        <f t="shared" si="38"/>
        <v>1367.4</v>
      </c>
      <c r="J314" s="31">
        <v>1031.4000000000001</v>
      </c>
      <c r="K314" s="32"/>
      <c r="L314" s="32">
        <v>473.9</v>
      </c>
      <c r="M314" s="31">
        <v>336</v>
      </c>
      <c r="N314" s="19">
        <f t="shared" si="41"/>
        <v>14175.699999999999</v>
      </c>
    </row>
    <row r="315" spans="1:14" ht="31.5" x14ac:dyDescent="0.25">
      <c r="A315" s="46"/>
      <c r="B315" s="46" t="s">
        <v>16</v>
      </c>
      <c r="C315" s="48" t="s">
        <v>308</v>
      </c>
      <c r="D315" s="19">
        <f t="shared" si="40"/>
        <v>4384.7999999999993</v>
      </c>
      <c r="E315" s="31">
        <v>4384.7999999999993</v>
      </c>
      <c r="F315" s="31">
        <v>3575.1</v>
      </c>
      <c r="G315" s="31">
        <v>44.4</v>
      </c>
      <c r="H315" s="32"/>
      <c r="I315" s="16">
        <f t="shared" si="38"/>
        <v>502.3</v>
      </c>
      <c r="J315" s="31">
        <v>371.3</v>
      </c>
      <c r="K315" s="32"/>
      <c r="L315" s="32">
        <v>135.1</v>
      </c>
      <c r="M315" s="31">
        <v>131</v>
      </c>
      <c r="N315" s="19">
        <f t="shared" si="41"/>
        <v>4887.0999999999995</v>
      </c>
    </row>
    <row r="316" spans="1:14" s="11" customFormat="1" ht="19.5" collapsed="1" x14ac:dyDescent="0.25">
      <c r="A316" s="17"/>
      <c r="B316" s="18"/>
      <c r="C316" s="42" t="s">
        <v>309</v>
      </c>
      <c r="D316" s="16">
        <f>SUM(D318:D337)</f>
        <v>110185.49999999996</v>
      </c>
      <c r="E316" s="16">
        <f t="shared" ref="E316:N316" si="42">SUM(E318:E337)</f>
        <v>110185.49999999996</v>
      </c>
      <c r="F316" s="16">
        <f t="shared" si="42"/>
        <v>90175.199999999983</v>
      </c>
      <c r="G316" s="16">
        <f t="shared" si="42"/>
        <v>633.89999999999986</v>
      </c>
      <c r="H316" s="16">
        <f t="shared" si="42"/>
        <v>0</v>
      </c>
      <c r="I316" s="16">
        <f t="shared" si="42"/>
        <v>28213.199999999997</v>
      </c>
      <c r="J316" s="16">
        <f t="shared" si="42"/>
        <v>14608.199999999997</v>
      </c>
      <c r="K316" s="16">
        <f t="shared" si="42"/>
        <v>0</v>
      </c>
      <c r="L316" s="16">
        <f t="shared" si="42"/>
        <v>4138.3</v>
      </c>
      <c r="M316" s="16">
        <f t="shared" si="42"/>
        <v>13605</v>
      </c>
      <c r="N316" s="16">
        <f t="shared" si="42"/>
        <v>138398.69999999998</v>
      </c>
    </row>
    <row r="317" spans="1:14" s="11" customFormat="1" ht="15.75" x14ac:dyDescent="0.25">
      <c r="A317" s="17"/>
      <c r="B317" s="18"/>
      <c r="C317" s="49"/>
      <c r="D317" s="16"/>
      <c r="E317" s="16"/>
      <c r="F317" s="16"/>
      <c r="G317" s="31"/>
      <c r="H317" s="16"/>
      <c r="I317" s="16"/>
      <c r="J317" s="16"/>
      <c r="K317" s="16"/>
      <c r="L317" s="32"/>
      <c r="M317" s="16"/>
      <c r="N317" s="16"/>
    </row>
    <row r="318" spans="1:14" s="11" customFormat="1" ht="31.5" x14ac:dyDescent="0.25">
      <c r="A318" s="17"/>
      <c r="B318" s="18" t="s">
        <v>16</v>
      </c>
      <c r="C318" s="37" t="s">
        <v>310</v>
      </c>
      <c r="D318" s="19">
        <f t="shared" ref="D318:D337" si="43">E318+H318</f>
        <v>1840.8</v>
      </c>
      <c r="E318" s="31">
        <v>1840.8</v>
      </c>
      <c r="F318" s="31">
        <v>1446.2</v>
      </c>
      <c r="G318" s="31">
        <v>79</v>
      </c>
      <c r="H318" s="32"/>
      <c r="I318" s="16">
        <f t="shared" si="38"/>
        <v>270.7</v>
      </c>
      <c r="J318" s="31">
        <v>140.69999999999999</v>
      </c>
      <c r="K318" s="32"/>
      <c r="L318" s="32">
        <v>20.8</v>
      </c>
      <c r="M318" s="31">
        <v>130</v>
      </c>
      <c r="N318" s="19">
        <f t="shared" ref="N318:N337" si="44">D318+I318</f>
        <v>2111.5</v>
      </c>
    </row>
    <row r="319" spans="1:14" s="28" customFormat="1" ht="31.5" x14ac:dyDescent="0.25">
      <c r="A319" s="18"/>
      <c r="B319" s="18" t="s">
        <v>16</v>
      </c>
      <c r="C319" s="45" t="s">
        <v>311</v>
      </c>
      <c r="D319" s="19">
        <f t="shared" si="43"/>
        <v>14245.499999999998</v>
      </c>
      <c r="E319" s="31">
        <v>14245.499999999998</v>
      </c>
      <c r="F319" s="31">
        <v>11570.3</v>
      </c>
      <c r="G319" s="31">
        <v>44.6</v>
      </c>
      <c r="H319" s="32"/>
      <c r="I319" s="16">
        <f t="shared" si="38"/>
        <v>1880.2</v>
      </c>
      <c r="J319" s="31">
        <v>1880.2</v>
      </c>
      <c r="K319" s="32"/>
      <c r="L319" s="32">
        <v>391.8</v>
      </c>
      <c r="M319" s="31"/>
      <c r="N319" s="19">
        <f t="shared" si="44"/>
        <v>16125.699999999999</v>
      </c>
    </row>
    <row r="320" spans="1:14" s="28" customFormat="1" ht="31.5" x14ac:dyDescent="0.25">
      <c r="A320" s="18"/>
      <c r="B320" s="18" t="s">
        <v>16</v>
      </c>
      <c r="C320" s="38" t="s">
        <v>312</v>
      </c>
      <c r="D320" s="19">
        <f t="shared" si="43"/>
        <v>11677.900000000001</v>
      </c>
      <c r="E320" s="31">
        <v>11677.900000000001</v>
      </c>
      <c r="F320" s="31">
        <v>9430.9</v>
      </c>
      <c r="G320" s="31">
        <v>67.8</v>
      </c>
      <c r="H320" s="32"/>
      <c r="I320" s="16">
        <f t="shared" si="38"/>
        <v>1562.9</v>
      </c>
      <c r="J320" s="31">
        <v>1562.9</v>
      </c>
      <c r="K320" s="32"/>
      <c r="L320" s="32">
        <v>351.8</v>
      </c>
      <c r="M320" s="31"/>
      <c r="N320" s="19">
        <f t="shared" si="44"/>
        <v>13240.800000000001</v>
      </c>
    </row>
    <row r="321" spans="1:14" ht="31.5" x14ac:dyDescent="0.25">
      <c r="A321" s="46"/>
      <c r="B321" s="46" t="s">
        <v>16</v>
      </c>
      <c r="C321" s="48" t="s">
        <v>313</v>
      </c>
      <c r="D321" s="19">
        <f t="shared" si="43"/>
        <v>3494.1</v>
      </c>
      <c r="E321" s="31">
        <v>3494.1</v>
      </c>
      <c r="F321" s="31">
        <v>2855.6</v>
      </c>
      <c r="G321" s="31">
        <v>37.6</v>
      </c>
      <c r="H321" s="32"/>
      <c r="I321" s="16">
        <f t="shared" si="38"/>
        <v>547.6</v>
      </c>
      <c r="J321" s="31">
        <v>472.6</v>
      </c>
      <c r="K321" s="32"/>
      <c r="L321" s="32">
        <v>192.3</v>
      </c>
      <c r="M321" s="31">
        <v>75</v>
      </c>
      <c r="N321" s="19">
        <f t="shared" si="44"/>
        <v>4041.7</v>
      </c>
    </row>
    <row r="322" spans="1:14" ht="31.5" x14ac:dyDescent="0.25">
      <c r="A322" s="46"/>
      <c r="B322" s="46" t="s">
        <v>16</v>
      </c>
      <c r="C322" s="48" t="s">
        <v>314</v>
      </c>
      <c r="D322" s="19">
        <f t="shared" si="43"/>
        <v>3057.2</v>
      </c>
      <c r="E322" s="31">
        <v>3057.2</v>
      </c>
      <c r="F322" s="31">
        <v>2501.6</v>
      </c>
      <c r="G322" s="31">
        <v>29.3</v>
      </c>
      <c r="H322" s="32"/>
      <c r="I322" s="16">
        <f t="shared" si="38"/>
        <v>443.5</v>
      </c>
      <c r="J322" s="31">
        <v>218.5</v>
      </c>
      <c r="K322" s="32"/>
      <c r="L322" s="32">
        <v>115.8</v>
      </c>
      <c r="M322" s="31">
        <v>225</v>
      </c>
      <c r="N322" s="19">
        <f t="shared" si="44"/>
        <v>3500.7</v>
      </c>
    </row>
    <row r="323" spans="1:14" ht="31.5" x14ac:dyDescent="0.25">
      <c r="A323" s="46"/>
      <c r="B323" s="46" t="s">
        <v>16</v>
      </c>
      <c r="C323" s="48" t="s">
        <v>315</v>
      </c>
      <c r="D323" s="19">
        <f t="shared" si="43"/>
        <v>2781</v>
      </c>
      <c r="E323" s="31">
        <v>2781</v>
      </c>
      <c r="F323" s="31">
        <v>2297.6</v>
      </c>
      <c r="G323" s="31"/>
      <c r="H323" s="32"/>
      <c r="I323" s="16">
        <f t="shared" si="38"/>
        <v>411.6</v>
      </c>
      <c r="J323" s="31">
        <v>186.6</v>
      </c>
      <c r="K323" s="32"/>
      <c r="L323" s="32">
        <v>46.8</v>
      </c>
      <c r="M323" s="31">
        <v>225</v>
      </c>
      <c r="N323" s="19">
        <f t="shared" si="44"/>
        <v>3192.6</v>
      </c>
    </row>
    <row r="324" spans="1:14" ht="31.5" x14ac:dyDescent="0.25">
      <c r="A324" s="46"/>
      <c r="B324" s="46" t="s">
        <v>16</v>
      </c>
      <c r="C324" s="48" t="s">
        <v>316</v>
      </c>
      <c r="D324" s="19">
        <f t="shared" si="43"/>
        <v>4132.5999999999995</v>
      </c>
      <c r="E324" s="31">
        <v>4132.5999999999995</v>
      </c>
      <c r="F324" s="31">
        <v>3414.2</v>
      </c>
      <c r="G324" s="31"/>
      <c r="H324" s="32"/>
      <c r="I324" s="16">
        <f t="shared" si="38"/>
        <v>632</v>
      </c>
      <c r="J324" s="31">
        <v>427</v>
      </c>
      <c r="K324" s="32"/>
      <c r="L324" s="32">
        <v>120.9</v>
      </c>
      <c r="M324" s="31">
        <v>205</v>
      </c>
      <c r="N324" s="19">
        <f t="shared" si="44"/>
        <v>4764.5999999999995</v>
      </c>
    </row>
    <row r="325" spans="1:14" ht="31.5" x14ac:dyDescent="0.25">
      <c r="A325" s="46"/>
      <c r="B325" s="46" t="s">
        <v>16</v>
      </c>
      <c r="C325" s="48" t="s">
        <v>317</v>
      </c>
      <c r="D325" s="19">
        <f t="shared" si="43"/>
        <v>3449.8</v>
      </c>
      <c r="E325" s="31">
        <v>3449.8</v>
      </c>
      <c r="F325" s="31">
        <v>2850.1</v>
      </c>
      <c r="G325" s="31"/>
      <c r="H325" s="32"/>
      <c r="I325" s="16">
        <f t="shared" si="38"/>
        <v>662.2</v>
      </c>
      <c r="J325" s="31">
        <v>437.2</v>
      </c>
      <c r="K325" s="32"/>
      <c r="L325" s="32">
        <v>206.7</v>
      </c>
      <c r="M325" s="31">
        <v>225</v>
      </c>
      <c r="N325" s="19">
        <f t="shared" si="44"/>
        <v>4112</v>
      </c>
    </row>
    <row r="326" spans="1:14" ht="31.5" x14ac:dyDescent="0.25">
      <c r="A326" s="46"/>
      <c r="B326" s="46" t="s">
        <v>16</v>
      </c>
      <c r="C326" s="48" t="s">
        <v>318</v>
      </c>
      <c r="D326" s="19">
        <f t="shared" si="43"/>
        <v>5390.7000000000007</v>
      </c>
      <c r="E326" s="31">
        <v>5390.7000000000007</v>
      </c>
      <c r="F326" s="31">
        <v>4398.3999999999996</v>
      </c>
      <c r="G326" s="31">
        <v>66.8</v>
      </c>
      <c r="H326" s="32"/>
      <c r="I326" s="16">
        <f t="shared" si="38"/>
        <v>834.2</v>
      </c>
      <c r="J326" s="31">
        <v>629.20000000000005</v>
      </c>
      <c r="K326" s="32"/>
      <c r="L326" s="32">
        <v>274.60000000000002</v>
      </c>
      <c r="M326" s="31">
        <v>205</v>
      </c>
      <c r="N326" s="19">
        <f t="shared" si="44"/>
        <v>6224.9000000000005</v>
      </c>
    </row>
    <row r="327" spans="1:14" ht="31.5" x14ac:dyDescent="0.25">
      <c r="A327" s="46"/>
      <c r="B327" s="46" t="s">
        <v>16</v>
      </c>
      <c r="C327" s="48" t="s">
        <v>319</v>
      </c>
      <c r="D327" s="19">
        <f t="shared" si="43"/>
        <v>8649.1</v>
      </c>
      <c r="E327" s="31">
        <v>8649.1</v>
      </c>
      <c r="F327" s="31">
        <v>7088.9</v>
      </c>
      <c r="G327" s="31">
        <v>68.599999999999994</v>
      </c>
      <c r="H327" s="32"/>
      <c r="I327" s="16">
        <f t="shared" si="38"/>
        <v>2731.9</v>
      </c>
      <c r="J327" s="31">
        <v>2526.9</v>
      </c>
      <c r="K327" s="32"/>
      <c r="L327" s="32">
        <v>357.9</v>
      </c>
      <c r="M327" s="31">
        <v>205</v>
      </c>
      <c r="N327" s="19">
        <f t="shared" si="44"/>
        <v>11381</v>
      </c>
    </row>
    <row r="328" spans="1:14" ht="31.5" x14ac:dyDescent="0.25">
      <c r="A328" s="46"/>
      <c r="B328" s="46" t="s">
        <v>16</v>
      </c>
      <c r="C328" s="48" t="s">
        <v>320</v>
      </c>
      <c r="D328" s="19">
        <f t="shared" si="43"/>
        <v>13316.4</v>
      </c>
      <c r="E328" s="31">
        <v>13316.4</v>
      </c>
      <c r="F328" s="31">
        <v>10942.3</v>
      </c>
      <c r="G328" s="31">
        <v>71.7</v>
      </c>
      <c r="H328" s="32"/>
      <c r="I328" s="16">
        <f t="shared" si="38"/>
        <v>1684.3</v>
      </c>
      <c r="J328" s="31">
        <v>1479.3</v>
      </c>
      <c r="K328" s="32"/>
      <c r="L328" s="32">
        <v>485.8</v>
      </c>
      <c r="M328" s="31">
        <v>205</v>
      </c>
      <c r="N328" s="19">
        <f t="shared" si="44"/>
        <v>15000.699999999999</v>
      </c>
    </row>
    <row r="329" spans="1:14" ht="31.5" x14ac:dyDescent="0.25">
      <c r="A329" s="46"/>
      <c r="B329" s="46" t="s">
        <v>16</v>
      </c>
      <c r="C329" s="48" t="s">
        <v>321</v>
      </c>
      <c r="D329" s="19">
        <f t="shared" si="43"/>
        <v>7929.0999999999985</v>
      </c>
      <c r="E329" s="31">
        <v>7929.0999999999985</v>
      </c>
      <c r="F329" s="31">
        <v>6518.9</v>
      </c>
      <c r="G329" s="31">
        <v>38.6</v>
      </c>
      <c r="H329" s="32"/>
      <c r="I329" s="16">
        <f t="shared" si="38"/>
        <v>11300</v>
      </c>
      <c r="J329" s="31">
        <v>1095</v>
      </c>
      <c r="K329" s="32"/>
      <c r="L329" s="32">
        <v>301.60000000000002</v>
      </c>
      <c r="M329" s="31">
        <v>10205</v>
      </c>
      <c r="N329" s="19">
        <f t="shared" si="44"/>
        <v>19229.099999999999</v>
      </c>
    </row>
    <row r="330" spans="1:14" ht="31.5" x14ac:dyDescent="0.25">
      <c r="A330" s="46"/>
      <c r="B330" s="46" t="s">
        <v>16</v>
      </c>
      <c r="C330" s="48" t="s">
        <v>322</v>
      </c>
      <c r="D330" s="19">
        <f t="shared" si="43"/>
        <v>5528.2</v>
      </c>
      <c r="E330" s="31">
        <v>5528.2</v>
      </c>
      <c r="F330" s="31">
        <v>4549.3</v>
      </c>
      <c r="G330" s="31">
        <v>21.6</v>
      </c>
      <c r="H330" s="32"/>
      <c r="I330" s="16">
        <f t="shared" si="38"/>
        <v>761.6</v>
      </c>
      <c r="J330" s="31">
        <v>556.6</v>
      </c>
      <c r="K330" s="32"/>
      <c r="L330" s="32">
        <v>169.5</v>
      </c>
      <c r="M330" s="31">
        <v>205</v>
      </c>
      <c r="N330" s="19">
        <f t="shared" si="44"/>
        <v>6289.8</v>
      </c>
    </row>
    <row r="331" spans="1:14" ht="31.5" x14ac:dyDescent="0.25">
      <c r="A331" s="46"/>
      <c r="B331" s="46" t="s">
        <v>16</v>
      </c>
      <c r="C331" s="48" t="s">
        <v>323</v>
      </c>
      <c r="D331" s="19">
        <f t="shared" si="43"/>
        <v>5492.9000000000005</v>
      </c>
      <c r="E331" s="31">
        <v>5492.9000000000005</v>
      </c>
      <c r="F331" s="31">
        <v>4525.2</v>
      </c>
      <c r="G331" s="31">
        <v>15.5</v>
      </c>
      <c r="H331" s="32"/>
      <c r="I331" s="16">
        <f t="shared" si="38"/>
        <v>780</v>
      </c>
      <c r="J331" s="31">
        <v>555</v>
      </c>
      <c r="K331" s="32"/>
      <c r="L331" s="32">
        <v>169.2</v>
      </c>
      <c r="M331" s="31">
        <v>225</v>
      </c>
      <c r="N331" s="19">
        <f t="shared" si="44"/>
        <v>6272.9000000000005</v>
      </c>
    </row>
    <row r="332" spans="1:14" ht="31.5" x14ac:dyDescent="0.25">
      <c r="A332" s="46"/>
      <c r="B332" s="46" t="s">
        <v>16</v>
      </c>
      <c r="C332" s="48" t="s">
        <v>324</v>
      </c>
      <c r="D332" s="19">
        <f t="shared" si="43"/>
        <v>3475.0000000000005</v>
      </c>
      <c r="E332" s="31">
        <v>3475.0000000000005</v>
      </c>
      <c r="F332" s="31">
        <v>2851.8</v>
      </c>
      <c r="G332" s="31">
        <v>23.1</v>
      </c>
      <c r="H332" s="32"/>
      <c r="I332" s="16">
        <f t="shared" si="38"/>
        <v>573</v>
      </c>
      <c r="J332" s="31">
        <v>368</v>
      </c>
      <c r="K332" s="32"/>
      <c r="L332" s="32">
        <v>129.1</v>
      </c>
      <c r="M332" s="31">
        <v>205</v>
      </c>
      <c r="N332" s="19">
        <f t="shared" si="44"/>
        <v>4048.0000000000005</v>
      </c>
    </row>
    <row r="333" spans="1:14" ht="31.5" x14ac:dyDescent="0.25">
      <c r="A333" s="46"/>
      <c r="B333" s="46" t="s">
        <v>16</v>
      </c>
      <c r="C333" s="48" t="s">
        <v>325</v>
      </c>
      <c r="D333" s="19">
        <f t="shared" si="43"/>
        <v>3369.4</v>
      </c>
      <c r="E333" s="31">
        <v>3369.4</v>
      </c>
      <c r="F333" s="31">
        <v>2769.7</v>
      </c>
      <c r="G333" s="31">
        <v>16.899999999999999</v>
      </c>
      <c r="H333" s="32"/>
      <c r="I333" s="16">
        <f t="shared" si="38"/>
        <v>646.6</v>
      </c>
      <c r="J333" s="31">
        <v>421.6</v>
      </c>
      <c r="K333" s="32"/>
      <c r="L333" s="32">
        <v>155.80000000000001</v>
      </c>
      <c r="M333" s="31">
        <v>225</v>
      </c>
      <c r="N333" s="19">
        <f t="shared" si="44"/>
        <v>4016</v>
      </c>
    </row>
    <row r="334" spans="1:14" ht="31.5" x14ac:dyDescent="0.25">
      <c r="A334" s="46"/>
      <c r="B334" s="46" t="s">
        <v>16</v>
      </c>
      <c r="C334" s="48" t="s">
        <v>326</v>
      </c>
      <c r="D334" s="19">
        <f t="shared" si="43"/>
        <v>3262.7000000000003</v>
      </c>
      <c r="E334" s="31">
        <v>3262.7000000000003</v>
      </c>
      <c r="F334" s="31">
        <v>2674.5</v>
      </c>
      <c r="G334" s="31">
        <v>25.5</v>
      </c>
      <c r="H334" s="32"/>
      <c r="I334" s="16">
        <f t="shared" si="38"/>
        <v>658.3</v>
      </c>
      <c r="J334" s="31">
        <v>453.3</v>
      </c>
      <c r="K334" s="32"/>
      <c r="L334" s="32">
        <v>162.80000000000001</v>
      </c>
      <c r="M334" s="31">
        <v>205</v>
      </c>
      <c r="N334" s="19">
        <f t="shared" si="44"/>
        <v>3921</v>
      </c>
    </row>
    <row r="335" spans="1:14" ht="31.5" x14ac:dyDescent="0.25">
      <c r="A335" s="46"/>
      <c r="B335" s="46" t="s">
        <v>16</v>
      </c>
      <c r="C335" s="48" t="s">
        <v>327</v>
      </c>
      <c r="D335" s="19">
        <f t="shared" si="43"/>
        <v>3469.0000000000005</v>
      </c>
      <c r="E335" s="31">
        <v>3469.0000000000005</v>
      </c>
      <c r="F335" s="31">
        <v>2865.9</v>
      </c>
      <c r="G335" s="31"/>
      <c r="H335" s="32"/>
      <c r="I335" s="16">
        <f t="shared" si="38"/>
        <v>748.8</v>
      </c>
      <c r="J335" s="31">
        <v>543.79999999999995</v>
      </c>
      <c r="K335" s="32"/>
      <c r="L335" s="32">
        <v>178.3</v>
      </c>
      <c r="M335" s="31">
        <v>205</v>
      </c>
      <c r="N335" s="19">
        <f t="shared" si="44"/>
        <v>4217.8</v>
      </c>
    </row>
    <row r="336" spans="1:14" ht="31.5" x14ac:dyDescent="0.25">
      <c r="A336" s="46"/>
      <c r="B336" s="46" t="s">
        <v>16</v>
      </c>
      <c r="C336" s="48" t="s">
        <v>328</v>
      </c>
      <c r="D336" s="19">
        <f t="shared" si="43"/>
        <v>2561.9</v>
      </c>
      <c r="E336" s="31">
        <v>2561.9</v>
      </c>
      <c r="F336" s="31">
        <v>2116.5</v>
      </c>
      <c r="G336" s="31"/>
      <c r="H336" s="32"/>
      <c r="I336" s="16">
        <f t="shared" si="38"/>
        <v>570.4</v>
      </c>
      <c r="J336" s="31">
        <v>365.4</v>
      </c>
      <c r="K336" s="32"/>
      <c r="L336" s="32">
        <v>188.1</v>
      </c>
      <c r="M336" s="31">
        <v>205</v>
      </c>
      <c r="N336" s="19">
        <f t="shared" si="44"/>
        <v>3132.3</v>
      </c>
    </row>
    <row r="337" spans="1:14" ht="31.5" x14ac:dyDescent="0.25">
      <c r="A337" s="46"/>
      <c r="B337" s="46" t="s">
        <v>16</v>
      </c>
      <c r="C337" s="48" t="s">
        <v>329</v>
      </c>
      <c r="D337" s="19">
        <f t="shared" si="43"/>
        <v>3062.2000000000007</v>
      </c>
      <c r="E337" s="31">
        <v>3062.2000000000007</v>
      </c>
      <c r="F337" s="31">
        <v>2507.3000000000002</v>
      </c>
      <c r="G337" s="31">
        <v>27.3</v>
      </c>
      <c r="H337" s="32"/>
      <c r="I337" s="16">
        <f t="shared" si="38"/>
        <v>513.4</v>
      </c>
      <c r="J337" s="31">
        <v>288.39999999999998</v>
      </c>
      <c r="K337" s="32"/>
      <c r="L337" s="32">
        <v>118.7</v>
      </c>
      <c r="M337" s="31">
        <v>225</v>
      </c>
      <c r="N337" s="19">
        <f t="shared" si="44"/>
        <v>3575.6000000000008</v>
      </c>
    </row>
    <row r="338" spans="1:14" s="11" customFormat="1" ht="19.5" collapsed="1" x14ac:dyDescent="0.25">
      <c r="A338" s="17"/>
      <c r="B338" s="18"/>
      <c r="C338" s="42" t="s">
        <v>330</v>
      </c>
      <c r="D338" s="16">
        <f>SUM(D340:D370)</f>
        <v>209717.39999999994</v>
      </c>
      <c r="E338" s="16">
        <f t="shared" ref="E338:N338" si="45">SUM(E340:E370)</f>
        <v>209717.39999999994</v>
      </c>
      <c r="F338" s="16">
        <f t="shared" si="45"/>
        <v>171332.6</v>
      </c>
      <c r="G338" s="16">
        <f t="shared" si="45"/>
        <v>1348.8</v>
      </c>
      <c r="H338" s="16">
        <f t="shared" si="45"/>
        <v>0</v>
      </c>
      <c r="I338" s="16">
        <f t="shared" si="45"/>
        <v>43288.6</v>
      </c>
      <c r="J338" s="16">
        <f t="shared" si="45"/>
        <v>27946.999999999989</v>
      </c>
      <c r="K338" s="16">
        <f t="shared" si="45"/>
        <v>0</v>
      </c>
      <c r="L338" s="16">
        <f t="shared" si="45"/>
        <v>7026.0000000000009</v>
      </c>
      <c r="M338" s="16">
        <f t="shared" si="45"/>
        <v>15341.600000000017</v>
      </c>
      <c r="N338" s="16">
        <f t="shared" si="45"/>
        <v>253005.99999999994</v>
      </c>
    </row>
    <row r="339" spans="1:14" s="11" customFormat="1" ht="15.75" x14ac:dyDescent="0.25">
      <c r="A339" s="17"/>
      <c r="B339" s="18"/>
      <c r="C339" s="43"/>
      <c r="D339" s="16"/>
      <c r="E339" s="16"/>
      <c r="F339" s="16"/>
      <c r="G339" s="31"/>
      <c r="H339" s="16"/>
      <c r="I339" s="16"/>
      <c r="J339" s="16"/>
      <c r="K339" s="16"/>
      <c r="L339" s="32"/>
      <c r="M339" s="16"/>
      <c r="N339" s="16"/>
    </row>
    <row r="340" spans="1:14" s="11" customFormat="1" ht="15.75" x14ac:dyDescent="0.25">
      <c r="A340" s="17"/>
      <c r="B340" s="18" t="s">
        <v>16</v>
      </c>
      <c r="C340" s="37" t="s">
        <v>331</v>
      </c>
      <c r="D340" s="19">
        <f t="shared" ref="D340:D370" si="46">E340+H340</f>
        <v>3020.7000000000003</v>
      </c>
      <c r="E340" s="31">
        <v>3020.7000000000003</v>
      </c>
      <c r="F340" s="31">
        <v>2375.8000000000002</v>
      </c>
      <c r="G340" s="31">
        <v>123.6</v>
      </c>
      <c r="H340" s="32"/>
      <c r="I340" s="16">
        <f t="shared" ref="I340:I403" si="47">J340+M340</f>
        <v>231</v>
      </c>
      <c r="J340" s="31">
        <v>231</v>
      </c>
      <c r="K340" s="32"/>
      <c r="L340" s="32">
        <v>19.899999999999999</v>
      </c>
      <c r="M340" s="31"/>
      <c r="N340" s="19">
        <f t="shared" ref="N340:N370" si="48">D340+I340</f>
        <v>3251.7000000000003</v>
      </c>
    </row>
    <row r="341" spans="1:14" s="28" customFormat="1" ht="15.75" x14ac:dyDescent="0.25">
      <c r="A341" s="18"/>
      <c r="B341" s="18" t="s">
        <v>16</v>
      </c>
      <c r="C341" s="45" t="s">
        <v>332</v>
      </c>
      <c r="D341" s="19">
        <f t="shared" si="46"/>
        <v>21974.2</v>
      </c>
      <c r="E341" s="31">
        <v>21974.2</v>
      </c>
      <c r="F341" s="31">
        <v>17762.7</v>
      </c>
      <c r="G341" s="31">
        <v>158.5</v>
      </c>
      <c r="H341" s="32"/>
      <c r="I341" s="16">
        <f t="shared" si="47"/>
        <v>3083.5</v>
      </c>
      <c r="J341" s="31">
        <v>2963.5</v>
      </c>
      <c r="K341" s="32"/>
      <c r="L341" s="32">
        <v>403</v>
      </c>
      <c r="M341" s="31">
        <v>120</v>
      </c>
      <c r="N341" s="19">
        <f t="shared" si="48"/>
        <v>25057.7</v>
      </c>
    </row>
    <row r="342" spans="1:14" s="28" customFormat="1" ht="15.75" x14ac:dyDescent="0.25">
      <c r="A342" s="18"/>
      <c r="B342" s="18" t="s">
        <v>16</v>
      </c>
      <c r="C342" s="38" t="s">
        <v>333</v>
      </c>
      <c r="D342" s="19">
        <f t="shared" si="46"/>
        <v>14251.4</v>
      </c>
      <c r="E342" s="31">
        <v>14251.4</v>
      </c>
      <c r="F342" s="31">
        <v>11532.3</v>
      </c>
      <c r="G342" s="31">
        <v>83.9</v>
      </c>
      <c r="H342" s="32"/>
      <c r="I342" s="16">
        <f t="shared" si="47"/>
        <v>1928.6</v>
      </c>
      <c r="J342" s="31">
        <v>1908.6</v>
      </c>
      <c r="K342" s="32"/>
      <c r="L342" s="32">
        <v>775.1</v>
      </c>
      <c r="M342" s="31">
        <v>20</v>
      </c>
      <c r="N342" s="19">
        <f t="shared" si="48"/>
        <v>16180</v>
      </c>
    </row>
    <row r="343" spans="1:14" ht="31.5" x14ac:dyDescent="0.25">
      <c r="A343" s="46"/>
      <c r="B343" s="46" t="s">
        <v>16</v>
      </c>
      <c r="C343" s="48" t="s">
        <v>334</v>
      </c>
      <c r="D343" s="19">
        <f t="shared" si="46"/>
        <v>3621.7000000000003</v>
      </c>
      <c r="E343" s="31">
        <v>3621.7000000000003</v>
      </c>
      <c r="F343" s="31">
        <v>2984.3</v>
      </c>
      <c r="G343" s="31"/>
      <c r="H343" s="32"/>
      <c r="I343" s="16">
        <f t="shared" si="47"/>
        <v>587.70000000000005</v>
      </c>
      <c r="J343" s="31">
        <v>580.5</v>
      </c>
      <c r="K343" s="32"/>
      <c r="L343" s="32">
        <v>144.6</v>
      </c>
      <c r="M343" s="31">
        <v>7.2</v>
      </c>
      <c r="N343" s="19">
        <f t="shared" si="48"/>
        <v>4209.4000000000005</v>
      </c>
    </row>
    <row r="344" spans="1:14" ht="15.75" x14ac:dyDescent="0.25">
      <c r="A344" s="46"/>
      <c r="B344" s="46" t="s">
        <v>16</v>
      </c>
      <c r="C344" s="48" t="s">
        <v>335</v>
      </c>
      <c r="D344" s="19">
        <f t="shared" si="46"/>
        <v>3152.8</v>
      </c>
      <c r="E344" s="31">
        <v>3152.8</v>
      </c>
      <c r="F344" s="31">
        <v>2598</v>
      </c>
      <c r="G344" s="31"/>
      <c r="H344" s="32"/>
      <c r="I344" s="16">
        <f t="shared" si="47"/>
        <v>400.7</v>
      </c>
      <c r="J344" s="31">
        <v>393.5</v>
      </c>
      <c r="K344" s="32"/>
      <c r="L344" s="32">
        <v>60.1</v>
      </c>
      <c r="M344" s="31">
        <v>7.2</v>
      </c>
      <c r="N344" s="19">
        <f t="shared" si="48"/>
        <v>3553.5</v>
      </c>
    </row>
    <row r="345" spans="1:14" ht="31.5" x14ac:dyDescent="0.25">
      <c r="A345" s="46"/>
      <c r="B345" s="46" t="s">
        <v>16</v>
      </c>
      <c r="C345" s="48" t="s">
        <v>336</v>
      </c>
      <c r="D345" s="19">
        <f t="shared" si="46"/>
        <v>19781.2</v>
      </c>
      <c r="E345" s="31">
        <v>19781.2</v>
      </c>
      <c r="F345" s="31">
        <v>16004.8</v>
      </c>
      <c r="G345" s="31">
        <v>358.7</v>
      </c>
      <c r="H345" s="32"/>
      <c r="I345" s="16">
        <f t="shared" si="47"/>
        <v>1382.6000000000001</v>
      </c>
      <c r="J345" s="31">
        <v>1375.4</v>
      </c>
      <c r="K345" s="32"/>
      <c r="L345" s="32">
        <v>372</v>
      </c>
      <c r="M345" s="31">
        <v>7.2</v>
      </c>
      <c r="N345" s="19">
        <f t="shared" si="48"/>
        <v>21163.8</v>
      </c>
    </row>
    <row r="346" spans="1:14" ht="31.5" x14ac:dyDescent="0.25">
      <c r="A346" s="46"/>
      <c r="B346" s="46" t="s">
        <v>16</v>
      </c>
      <c r="C346" s="48" t="s">
        <v>337</v>
      </c>
      <c r="D346" s="19">
        <f t="shared" si="46"/>
        <v>3479.3</v>
      </c>
      <c r="E346" s="31">
        <v>3479.3</v>
      </c>
      <c r="F346" s="31">
        <v>2867</v>
      </c>
      <c r="G346" s="31"/>
      <c r="H346" s="32"/>
      <c r="I346" s="16">
        <f t="shared" si="47"/>
        <v>830.5</v>
      </c>
      <c r="J346" s="31">
        <v>823.3</v>
      </c>
      <c r="K346" s="32"/>
      <c r="L346" s="32">
        <v>288.2</v>
      </c>
      <c r="M346" s="31">
        <v>7.2</v>
      </c>
      <c r="N346" s="19">
        <f t="shared" si="48"/>
        <v>4309.8</v>
      </c>
    </row>
    <row r="347" spans="1:14" ht="31.5" x14ac:dyDescent="0.25">
      <c r="A347" s="46"/>
      <c r="B347" s="46" t="s">
        <v>16</v>
      </c>
      <c r="C347" s="48" t="s">
        <v>338</v>
      </c>
      <c r="D347" s="19">
        <f t="shared" si="46"/>
        <v>11547.4</v>
      </c>
      <c r="E347" s="31">
        <v>11547.4</v>
      </c>
      <c r="F347" s="31">
        <v>9515.2999999999993</v>
      </c>
      <c r="G347" s="31"/>
      <c r="H347" s="32"/>
      <c r="I347" s="16">
        <f t="shared" si="47"/>
        <v>11190.400000000001</v>
      </c>
      <c r="J347" s="31">
        <v>1183.2</v>
      </c>
      <c r="K347" s="32"/>
      <c r="L347" s="32">
        <v>238.4</v>
      </c>
      <c r="M347" s="31">
        <v>10007.200000000001</v>
      </c>
      <c r="N347" s="19">
        <f t="shared" si="48"/>
        <v>22737.800000000003</v>
      </c>
    </row>
    <row r="348" spans="1:14" ht="31.5" x14ac:dyDescent="0.25">
      <c r="A348" s="46"/>
      <c r="B348" s="46" t="s">
        <v>16</v>
      </c>
      <c r="C348" s="48" t="s">
        <v>339</v>
      </c>
      <c r="D348" s="19">
        <f t="shared" si="46"/>
        <v>4503.2</v>
      </c>
      <c r="E348" s="31">
        <v>4503.2</v>
      </c>
      <c r="F348" s="31">
        <v>3710.7</v>
      </c>
      <c r="G348" s="31"/>
      <c r="H348" s="32"/>
      <c r="I348" s="16">
        <f t="shared" si="47"/>
        <v>830.90000000000009</v>
      </c>
      <c r="J348" s="31">
        <v>823.7</v>
      </c>
      <c r="K348" s="32"/>
      <c r="L348" s="32">
        <v>83.1</v>
      </c>
      <c r="M348" s="31">
        <v>7.2</v>
      </c>
      <c r="N348" s="19">
        <f t="shared" si="48"/>
        <v>5334.1</v>
      </c>
    </row>
    <row r="349" spans="1:14" ht="31.5" x14ac:dyDescent="0.25">
      <c r="A349" s="46"/>
      <c r="B349" s="46" t="s">
        <v>16</v>
      </c>
      <c r="C349" s="48" t="s">
        <v>340</v>
      </c>
      <c r="D349" s="19">
        <f t="shared" si="46"/>
        <v>13626.9</v>
      </c>
      <c r="E349" s="31">
        <v>13626.9</v>
      </c>
      <c r="F349" s="31">
        <v>11228.9</v>
      </c>
      <c r="G349" s="31"/>
      <c r="H349" s="32"/>
      <c r="I349" s="16">
        <f t="shared" si="47"/>
        <v>1634.3</v>
      </c>
      <c r="J349" s="31">
        <v>1627.1</v>
      </c>
      <c r="K349" s="32"/>
      <c r="L349" s="32">
        <v>651.79999999999995</v>
      </c>
      <c r="M349" s="31">
        <v>7.2</v>
      </c>
      <c r="N349" s="19">
        <f t="shared" si="48"/>
        <v>15261.199999999999</v>
      </c>
    </row>
    <row r="350" spans="1:14" ht="31.5" x14ac:dyDescent="0.25">
      <c r="A350" s="46"/>
      <c r="B350" s="46" t="s">
        <v>16</v>
      </c>
      <c r="C350" s="48" t="s">
        <v>341</v>
      </c>
      <c r="D350" s="19">
        <f t="shared" si="46"/>
        <v>9739.1</v>
      </c>
      <c r="E350" s="31">
        <v>9739.1</v>
      </c>
      <c r="F350" s="31">
        <v>7839.9</v>
      </c>
      <c r="G350" s="31">
        <v>224.9</v>
      </c>
      <c r="H350" s="32"/>
      <c r="I350" s="16">
        <f t="shared" si="47"/>
        <v>1131.1000000000001</v>
      </c>
      <c r="J350" s="31">
        <v>1123.9000000000001</v>
      </c>
      <c r="K350" s="32"/>
      <c r="L350" s="32">
        <v>177</v>
      </c>
      <c r="M350" s="31">
        <v>7.2</v>
      </c>
      <c r="N350" s="19">
        <f t="shared" si="48"/>
        <v>10870.2</v>
      </c>
    </row>
    <row r="351" spans="1:14" ht="31.5" x14ac:dyDescent="0.25">
      <c r="A351" s="46"/>
      <c r="B351" s="46" t="s">
        <v>16</v>
      </c>
      <c r="C351" s="48" t="s">
        <v>342</v>
      </c>
      <c r="D351" s="19">
        <f t="shared" si="46"/>
        <v>7948.6000000000013</v>
      </c>
      <c r="E351" s="31">
        <v>7948.6000000000013</v>
      </c>
      <c r="F351" s="31">
        <v>6379.6</v>
      </c>
      <c r="G351" s="31">
        <v>206.5</v>
      </c>
      <c r="H351" s="32"/>
      <c r="I351" s="16">
        <f t="shared" si="47"/>
        <v>933.2</v>
      </c>
      <c r="J351" s="31">
        <v>926</v>
      </c>
      <c r="K351" s="32"/>
      <c r="L351" s="32">
        <v>186.7</v>
      </c>
      <c r="M351" s="31">
        <v>7.2</v>
      </c>
      <c r="N351" s="19">
        <f t="shared" si="48"/>
        <v>8881.8000000000011</v>
      </c>
    </row>
    <row r="352" spans="1:14" ht="31.5" x14ac:dyDescent="0.25">
      <c r="A352" s="46"/>
      <c r="B352" s="46" t="s">
        <v>16</v>
      </c>
      <c r="C352" s="48" t="s">
        <v>343</v>
      </c>
      <c r="D352" s="19">
        <f t="shared" si="46"/>
        <v>3479.3</v>
      </c>
      <c r="E352" s="31">
        <v>3479.3</v>
      </c>
      <c r="F352" s="31">
        <v>2867</v>
      </c>
      <c r="G352" s="31"/>
      <c r="H352" s="32"/>
      <c r="I352" s="16">
        <f t="shared" si="47"/>
        <v>623</v>
      </c>
      <c r="J352" s="31">
        <v>615.79999999999995</v>
      </c>
      <c r="K352" s="32"/>
      <c r="L352" s="32">
        <v>180.7</v>
      </c>
      <c r="M352" s="31">
        <v>7.2</v>
      </c>
      <c r="N352" s="19">
        <f t="shared" si="48"/>
        <v>4102.3</v>
      </c>
    </row>
    <row r="353" spans="1:14" ht="15.75" x14ac:dyDescent="0.25">
      <c r="A353" s="46"/>
      <c r="B353" s="46" t="s">
        <v>16</v>
      </c>
      <c r="C353" s="48" t="s">
        <v>344</v>
      </c>
      <c r="D353" s="19">
        <f t="shared" si="46"/>
        <v>2785.3</v>
      </c>
      <c r="E353" s="31">
        <v>2785.3</v>
      </c>
      <c r="F353" s="31">
        <v>2295.1</v>
      </c>
      <c r="G353" s="31"/>
      <c r="H353" s="32"/>
      <c r="I353" s="16">
        <f t="shared" si="47"/>
        <v>582</v>
      </c>
      <c r="J353" s="31">
        <v>574.79999999999995</v>
      </c>
      <c r="K353" s="32"/>
      <c r="L353" s="32">
        <v>243.3</v>
      </c>
      <c r="M353" s="31">
        <v>7.2</v>
      </c>
      <c r="N353" s="19">
        <f t="shared" si="48"/>
        <v>3367.3</v>
      </c>
    </row>
    <row r="354" spans="1:14" ht="31.5" x14ac:dyDescent="0.25">
      <c r="A354" s="46"/>
      <c r="B354" s="46" t="s">
        <v>16</v>
      </c>
      <c r="C354" s="48" t="s">
        <v>345</v>
      </c>
      <c r="D354" s="19">
        <f t="shared" si="46"/>
        <v>4173.3999999999996</v>
      </c>
      <c r="E354" s="31">
        <v>4173.3999999999996</v>
      </c>
      <c r="F354" s="31">
        <v>3439</v>
      </c>
      <c r="G354" s="31"/>
      <c r="H354" s="32"/>
      <c r="I354" s="16">
        <f t="shared" si="47"/>
        <v>580.6</v>
      </c>
      <c r="J354" s="31">
        <v>573.4</v>
      </c>
      <c r="K354" s="32"/>
      <c r="L354" s="32">
        <v>94.6</v>
      </c>
      <c r="M354" s="31">
        <v>7.2</v>
      </c>
      <c r="N354" s="19">
        <f t="shared" si="48"/>
        <v>4754</v>
      </c>
    </row>
    <row r="355" spans="1:14" ht="15.75" x14ac:dyDescent="0.25">
      <c r="A355" s="46"/>
      <c r="B355" s="46" t="s">
        <v>16</v>
      </c>
      <c r="C355" s="48" t="s">
        <v>346</v>
      </c>
      <c r="D355" s="19">
        <f t="shared" si="46"/>
        <v>9117.5</v>
      </c>
      <c r="E355" s="31">
        <v>9117.5</v>
      </c>
      <c r="F355" s="31">
        <v>7513</v>
      </c>
      <c r="G355" s="31"/>
      <c r="H355" s="32"/>
      <c r="I355" s="16">
        <f t="shared" si="47"/>
        <v>930.2</v>
      </c>
      <c r="J355" s="31">
        <v>923</v>
      </c>
      <c r="K355" s="32"/>
      <c r="L355" s="32">
        <v>295.2</v>
      </c>
      <c r="M355" s="31">
        <v>7.2</v>
      </c>
      <c r="N355" s="19">
        <f t="shared" si="48"/>
        <v>10047.700000000001</v>
      </c>
    </row>
    <row r="356" spans="1:14" ht="31.5" x14ac:dyDescent="0.25">
      <c r="A356" s="46"/>
      <c r="B356" s="46" t="s">
        <v>16</v>
      </c>
      <c r="C356" s="48" t="s">
        <v>347</v>
      </c>
      <c r="D356" s="19">
        <f t="shared" si="46"/>
        <v>3259.6</v>
      </c>
      <c r="E356" s="31">
        <v>3259.6</v>
      </c>
      <c r="F356" s="31">
        <v>2686</v>
      </c>
      <c r="G356" s="31"/>
      <c r="H356" s="32"/>
      <c r="I356" s="16">
        <f t="shared" si="47"/>
        <v>876.80000000000007</v>
      </c>
      <c r="J356" s="31">
        <v>869.6</v>
      </c>
      <c r="K356" s="32"/>
      <c r="L356" s="32">
        <v>335.6</v>
      </c>
      <c r="M356" s="31">
        <v>7.2</v>
      </c>
      <c r="N356" s="19">
        <f t="shared" si="48"/>
        <v>4136.3999999999996</v>
      </c>
    </row>
    <row r="357" spans="1:14" ht="31.5" x14ac:dyDescent="0.25">
      <c r="A357" s="46"/>
      <c r="B357" s="46" t="s">
        <v>16</v>
      </c>
      <c r="C357" s="48" t="s">
        <v>348</v>
      </c>
      <c r="D357" s="19">
        <f t="shared" si="46"/>
        <v>11266.900000000001</v>
      </c>
      <c r="E357" s="31">
        <v>11266.900000000001</v>
      </c>
      <c r="F357" s="31">
        <v>9284.2000000000007</v>
      </c>
      <c r="G357" s="31"/>
      <c r="H357" s="32"/>
      <c r="I357" s="16">
        <f t="shared" si="47"/>
        <v>1299</v>
      </c>
      <c r="J357" s="31">
        <v>1291.8</v>
      </c>
      <c r="K357" s="32"/>
      <c r="L357" s="32">
        <v>342.6</v>
      </c>
      <c r="M357" s="31">
        <v>7.2</v>
      </c>
      <c r="N357" s="19">
        <f t="shared" si="48"/>
        <v>12565.900000000001</v>
      </c>
    </row>
    <row r="358" spans="1:14" ht="31.5" x14ac:dyDescent="0.25">
      <c r="A358" s="46"/>
      <c r="B358" s="46" t="s">
        <v>16</v>
      </c>
      <c r="C358" s="48" t="s">
        <v>349</v>
      </c>
      <c r="D358" s="19">
        <f t="shared" si="46"/>
        <v>4063.5000000000005</v>
      </c>
      <c r="E358" s="31">
        <v>4063.5000000000005</v>
      </c>
      <c r="F358" s="31">
        <v>3348.4</v>
      </c>
      <c r="G358" s="31"/>
      <c r="H358" s="32"/>
      <c r="I358" s="16">
        <f t="shared" si="47"/>
        <v>564</v>
      </c>
      <c r="J358" s="31">
        <v>556.79999999999995</v>
      </c>
      <c r="K358" s="32"/>
      <c r="L358" s="32">
        <v>118.6</v>
      </c>
      <c r="M358" s="31">
        <v>7.2</v>
      </c>
      <c r="N358" s="19">
        <f t="shared" si="48"/>
        <v>4627.5</v>
      </c>
    </row>
    <row r="359" spans="1:14" ht="31.5" x14ac:dyDescent="0.25">
      <c r="A359" s="46"/>
      <c r="B359" s="46" t="s">
        <v>16</v>
      </c>
      <c r="C359" s="48" t="s">
        <v>350</v>
      </c>
      <c r="D359" s="19">
        <f t="shared" si="46"/>
        <v>4173.3999999999996</v>
      </c>
      <c r="E359" s="31">
        <v>4173.3999999999996</v>
      </c>
      <c r="F359" s="31">
        <v>3439</v>
      </c>
      <c r="G359" s="31"/>
      <c r="H359" s="32"/>
      <c r="I359" s="16">
        <f t="shared" si="47"/>
        <v>836.7</v>
      </c>
      <c r="J359" s="31">
        <v>829.5</v>
      </c>
      <c r="K359" s="32"/>
      <c r="L359" s="32">
        <v>150.69999999999999</v>
      </c>
      <c r="M359" s="31">
        <v>7.2</v>
      </c>
      <c r="N359" s="19">
        <f t="shared" si="48"/>
        <v>5010.0999999999995</v>
      </c>
    </row>
    <row r="360" spans="1:14" ht="15.75" x14ac:dyDescent="0.25">
      <c r="A360" s="46"/>
      <c r="B360" s="46" t="s">
        <v>16</v>
      </c>
      <c r="C360" s="48" t="s">
        <v>351</v>
      </c>
      <c r="D360" s="19">
        <f t="shared" si="46"/>
        <v>7632.4</v>
      </c>
      <c r="E360" s="31">
        <v>7632.4</v>
      </c>
      <c r="F360" s="31">
        <v>6289.2</v>
      </c>
      <c r="G360" s="31"/>
      <c r="H360" s="32"/>
      <c r="I360" s="16">
        <f t="shared" si="47"/>
        <v>895.7</v>
      </c>
      <c r="J360" s="31">
        <v>888.5</v>
      </c>
      <c r="K360" s="32"/>
      <c r="L360" s="32">
        <v>268.7</v>
      </c>
      <c r="M360" s="31">
        <v>7.2</v>
      </c>
      <c r="N360" s="19">
        <f t="shared" si="48"/>
        <v>8528.1</v>
      </c>
    </row>
    <row r="361" spans="1:14" ht="31.5" x14ac:dyDescent="0.25">
      <c r="A361" s="46"/>
      <c r="B361" s="46" t="s">
        <v>16</v>
      </c>
      <c r="C361" s="48" t="s">
        <v>352</v>
      </c>
      <c r="D361" s="19">
        <f t="shared" si="46"/>
        <v>6664.8</v>
      </c>
      <c r="E361" s="31">
        <v>6664.8</v>
      </c>
      <c r="F361" s="31">
        <v>5333.1</v>
      </c>
      <c r="G361" s="31">
        <v>192.7</v>
      </c>
      <c r="H361" s="32"/>
      <c r="I361" s="16">
        <f t="shared" si="47"/>
        <v>1129.2</v>
      </c>
      <c r="J361" s="31">
        <v>1122</v>
      </c>
      <c r="K361" s="32"/>
      <c r="L361" s="32">
        <v>188.9</v>
      </c>
      <c r="M361" s="31">
        <v>7.2</v>
      </c>
      <c r="N361" s="19">
        <f t="shared" si="48"/>
        <v>7794</v>
      </c>
    </row>
    <row r="362" spans="1:14" ht="15.75" x14ac:dyDescent="0.25">
      <c r="A362" s="46"/>
      <c r="B362" s="46" t="s">
        <v>16</v>
      </c>
      <c r="C362" s="48" t="s">
        <v>353</v>
      </c>
      <c r="D362" s="19">
        <f t="shared" si="46"/>
        <v>2565.5</v>
      </c>
      <c r="E362" s="31">
        <v>2565.5</v>
      </c>
      <c r="F362" s="31">
        <v>2114</v>
      </c>
      <c r="G362" s="31"/>
      <c r="H362" s="32"/>
      <c r="I362" s="16">
        <f t="shared" si="47"/>
        <v>422.5</v>
      </c>
      <c r="J362" s="31">
        <v>415.3</v>
      </c>
      <c r="K362" s="32"/>
      <c r="L362" s="32">
        <v>85</v>
      </c>
      <c r="M362" s="31">
        <v>7.2</v>
      </c>
      <c r="N362" s="19">
        <f t="shared" si="48"/>
        <v>2988</v>
      </c>
    </row>
    <row r="363" spans="1:14" ht="31.5" x14ac:dyDescent="0.25">
      <c r="A363" s="46"/>
      <c r="B363" s="46" t="s">
        <v>16</v>
      </c>
      <c r="C363" s="48" t="s">
        <v>354</v>
      </c>
      <c r="D363" s="19">
        <f t="shared" si="46"/>
        <v>3004.9999999999995</v>
      </c>
      <c r="E363" s="31">
        <v>3004.9999999999995</v>
      </c>
      <c r="F363" s="31">
        <v>2476.1999999999998</v>
      </c>
      <c r="G363" s="31"/>
      <c r="H363" s="32"/>
      <c r="I363" s="16">
        <f t="shared" si="47"/>
        <v>666.80000000000007</v>
      </c>
      <c r="J363" s="31">
        <v>659.6</v>
      </c>
      <c r="K363" s="32"/>
      <c r="L363" s="32">
        <v>117</v>
      </c>
      <c r="M363" s="31">
        <v>7.2</v>
      </c>
      <c r="N363" s="19">
        <f t="shared" si="48"/>
        <v>3671.7999999999997</v>
      </c>
    </row>
    <row r="364" spans="1:14" ht="15.75" x14ac:dyDescent="0.25">
      <c r="A364" s="46"/>
      <c r="B364" s="46" t="s">
        <v>16</v>
      </c>
      <c r="C364" s="48" t="s">
        <v>355</v>
      </c>
      <c r="D364" s="19">
        <f t="shared" si="46"/>
        <v>4206</v>
      </c>
      <c r="E364" s="31">
        <v>4206</v>
      </c>
      <c r="F364" s="31">
        <v>3465.8</v>
      </c>
      <c r="G364" s="31"/>
      <c r="H364" s="32"/>
      <c r="I364" s="16">
        <f t="shared" si="47"/>
        <v>572.80000000000007</v>
      </c>
      <c r="J364" s="31">
        <v>565.6</v>
      </c>
      <c r="K364" s="32"/>
      <c r="L364" s="32">
        <v>106.6</v>
      </c>
      <c r="M364" s="31">
        <v>7.2</v>
      </c>
      <c r="N364" s="19">
        <f t="shared" si="48"/>
        <v>4778.8</v>
      </c>
    </row>
    <row r="365" spans="1:14" ht="15.75" x14ac:dyDescent="0.25">
      <c r="A365" s="46"/>
      <c r="B365" s="46" t="s">
        <v>16</v>
      </c>
      <c r="C365" s="48" t="s">
        <v>356</v>
      </c>
      <c r="D365" s="19">
        <f t="shared" si="46"/>
        <v>2895.3</v>
      </c>
      <c r="E365" s="31">
        <v>2895.3</v>
      </c>
      <c r="F365" s="31">
        <v>2385.6999999999998</v>
      </c>
      <c r="G365" s="31"/>
      <c r="H365" s="32"/>
      <c r="I365" s="16">
        <f t="shared" si="47"/>
        <v>521.70000000000005</v>
      </c>
      <c r="J365" s="31">
        <v>514.5</v>
      </c>
      <c r="K365" s="32"/>
      <c r="L365" s="32">
        <v>162.5</v>
      </c>
      <c r="M365" s="31">
        <v>7.2</v>
      </c>
      <c r="N365" s="19">
        <f t="shared" si="48"/>
        <v>3417</v>
      </c>
    </row>
    <row r="366" spans="1:14" ht="31.5" x14ac:dyDescent="0.25">
      <c r="A366" s="46"/>
      <c r="B366" s="46" t="s">
        <v>16</v>
      </c>
      <c r="C366" s="48" t="s">
        <v>357</v>
      </c>
      <c r="D366" s="19">
        <f t="shared" si="46"/>
        <v>3369.5000000000005</v>
      </c>
      <c r="E366" s="31">
        <v>3369.5000000000005</v>
      </c>
      <c r="F366" s="31">
        <v>2776.5</v>
      </c>
      <c r="G366" s="31"/>
      <c r="H366" s="32"/>
      <c r="I366" s="16">
        <f t="shared" si="47"/>
        <v>562.5</v>
      </c>
      <c r="J366" s="31">
        <v>555.29999999999995</v>
      </c>
      <c r="K366" s="32"/>
      <c r="L366" s="32">
        <v>120.7</v>
      </c>
      <c r="M366" s="31">
        <v>7.2</v>
      </c>
      <c r="N366" s="19">
        <f t="shared" si="48"/>
        <v>3932.0000000000005</v>
      </c>
    </row>
    <row r="367" spans="1:14" ht="31.5" x14ac:dyDescent="0.25">
      <c r="A367" s="46"/>
      <c r="B367" s="46" t="s">
        <v>16</v>
      </c>
      <c r="C367" s="48" t="s">
        <v>358</v>
      </c>
      <c r="D367" s="19">
        <f t="shared" si="46"/>
        <v>4173.3999999999996</v>
      </c>
      <c r="E367" s="31">
        <v>4173.3999999999996</v>
      </c>
      <c r="F367" s="31">
        <v>3439</v>
      </c>
      <c r="G367" s="31"/>
      <c r="H367" s="32"/>
      <c r="I367" s="16">
        <f t="shared" si="47"/>
        <v>5555.2</v>
      </c>
      <c r="J367" s="31">
        <v>548</v>
      </c>
      <c r="K367" s="32"/>
      <c r="L367" s="32">
        <v>109.2</v>
      </c>
      <c r="M367" s="31">
        <v>5007.2</v>
      </c>
      <c r="N367" s="19">
        <f t="shared" si="48"/>
        <v>9728.5999999999985</v>
      </c>
    </row>
    <row r="368" spans="1:14" ht="15.75" x14ac:dyDescent="0.25">
      <c r="A368" s="46"/>
      <c r="B368" s="46" t="s">
        <v>16</v>
      </c>
      <c r="C368" s="48" t="s">
        <v>359</v>
      </c>
      <c r="D368" s="19">
        <f t="shared" si="46"/>
        <v>3369.5000000000005</v>
      </c>
      <c r="E368" s="31">
        <v>3369.5000000000005</v>
      </c>
      <c r="F368" s="31">
        <v>2776.5</v>
      </c>
      <c r="G368" s="31"/>
      <c r="H368" s="32"/>
      <c r="I368" s="16">
        <f t="shared" si="47"/>
        <v>503.9</v>
      </c>
      <c r="J368" s="31">
        <v>496.7</v>
      </c>
      <c r="K368" s="32"/>
      <c r="L368" s="32">
        <v>112.1</v>
      </c>
      <c r="M368" s="31">
        <v>7.2</v>
      </c>
      <c r="N368" s="19">
        <f t="shared" si="48"/>
        <v>3873.4000000000005</v>
      </c>
    </row>
    <row r="369" spans="1:14" ht="31.5" x14ac:dyDescent="0.25">
      <c r="A369" s="46"/>
      <c r="B369" s="46" t="s">
        <v>16</v>
      </c>
      <c r="C369" s="48" t="s">
        <v>360</v>
      </c>
      <c r="D369" s="19">
        <f t="shared" si="46"/>
        <v>9281.2999999999993</v>
      </c>
      <c r="E369" s="31">
        <v>9281.2999999999993</v>
      </c>
      <c r="F369" s="31">
        <v>7648</v>
      </c>
      <c r="G369" s="31"/>
      <c r="H369" s="32"/>
      <c r="I369" s="16">
        <f t="shared" si="47"/>
        <v>1372</v>
      </c>
      <c r="J369" s="31">
        <v>1364.8</v>
      </c>
      <c r="K369" s="32"/>
      <c r="L369" s="32">
        <v>467.5</v>
      </c>
      <c r="M369" s="31">
        <v>7.2</v>
      </c>
      <c r="N369" s="19">
        <f t="shared" si="48"/>
        <v>10653.3</v>
      </c>
    </row>
    <row r="370" spans="1:14" ht="31.5" x14ac:dyDescent="0.25">
      <c r="A370" s="46"/>
      <c r="B370" s="46" t="s">
        <v>16</v>
      </c>
      <c r="C370" s="48" t="s">
        <v>361</v>
      </c>
      <c r="D370" s="19">
        <f t="shared" si="46"/>
        <v>3589.2999999999997</v>
      </c>
      <c r="E370" s="31">
        <v>3589.2999999999997</v>
      </c>
      <c r="F370" s="31">
        <v>2957.6</v>
      </c>
      <c r="G370" s="31"/>
      <c r="H370" s="32"/>
      <c r="I370" s="16">
        <f t="shared" si="47"/>
        <v>629.5</v>
      </c>
      <c r="J370" s="31">
        <v>622.29999999999995</v>
      </c>
      <c r="K370" s="32"/>
      <c r="L370" s="32">
        <v>126.6</v>
      </c>
      <c r="M370" s="31">
        <v>7.2</v>
      </c>
      <c r="N370" s="19">
        <f t="shared" si="48"/>
        <v>4218.7999999999993</v>
      </c>
    </row>
    <row r="371" spans="1:14" ht="19.5" collapsed="1" x14ac:dyDescent="0.25">
      <c r="A371" s="46"/>
      <c r="B371" s="46"/>
      <c r="C371" s="42" t="s">
        <v>362</v>
      </c>
      <c r="D371" s="16">
        <f>SUM(D373:D398)</f>
        <v>119395.4</v>
      </c>
      <c r="E371" s="16">
        <f t="shared" ref="E371:N371" si="49">SUM(E373:E398)</f>
        <v>119395.4</v>
      </c>
      <c r="F371" s="16">
        <f t="shared" si="49"/>
        <v>97603.5</v>
      </c>
      <c r="G371" s="16">
        <f t="shared" si="49"/>
        <v>639.90000000000009</v>
      </c>
      <c r="H371" s="16">
        <f t="shared" si="49"/>
        <v>0</v>
      </c>
      <c r="I371" s="16">
        <f t="shared" si="49"/>
        <v>22315.999999999996</v>
      </c>
      <c r="J371" s="16">
        <f t="shared" si="49"/>
        <v>15814.500000000004</v>
      </c>
      <c r="K371" s="16">
        <f t="shared" si="49"/>
        <v>0</v>
      </c>
      <c r="L371" s="16">
        <f t="shared" si="49"/>
        <v>3936.7999999999997</v>
      </c>
      <c r="M371" s="16">
        <f t="shared" si="49"/>
        <v>6501.5000000000009</v>
      </c>
      <c r="N371" s="16">
        <f t="shared" si="49"/>
        <v>141711.4</v>
      </c>
    </row>
    <row r="372" spans="1:14" ht="15.75" x14ac:dyDescent="0.25">
      <c r="A372" s="46"/>
      <c r="B372" s="46"/>
      <c r="C372" s="43"/>
      <c r="D372" s="16"/>
      <c r="E372" s="31"/>
      <c r="F372" s="50"/>
      <c r="G372" s="31"/>
      <c r="H372" s="50"/>
      <c r="I372" s="16"/>
      <c r="J372" s="50"/>
      <c r="K372" s="50"/>
      <c r="L372" s="32"/>
      <c r="M372" s="50"/>
      <c r="N372" s="16"/>
    </row>
    <row r="373" spans="1:14" ht="15.75" x14ac:dyDescent="0.25">
      <c r="A373" s="46"/>
      <c r="B373" s="18" t="s">
        <v>16</v>
      </c>
      <c r="C373" s="37" t="s">
        <v>363</v>
      </c>
      <c r="D373" s="19">
        <f t="shared" ref="D373:D398" si="50">E373+H373</f>
        <v>2164.4999999999995</v>
      </c>
      <c r="E373" s="31">
        <v>2164.4999999999995</v>
      </c>
      <c r="F373" s="31">
        <v>1756.1</v>
      </c>
      <c r="G373" s="31">
        <v>44.4</v>
      </c>
      <c r="H373" s="32"/>
      <c r="I373" s="16">
        <f t="shared" si="47"/>
        <v>334.20000000000005</v>
      </c>
      <c r="J373" s="31">
        <v>166.4</v>
      </c>
      <c r="K373" s="32"/>
      <c r="L373" s="32"/>
      <c r="M373" s="31">
        <v>167.8</v>
      </c>
      <c r="N373" s="19">
        <f t="shared" ref="N373:N398" si="51">D373+I373</f>
        <v>2498.6999999999998</v>
      </c>
    </row>
    <row r="374" spans="1:14" s="28" customFormat="1" ht="15.75" x14ac:dyDescent="0.25">
      <c r="A374" s="18"/>
      <c r="B374" s="18" t="s">
        <v>16</v>
      </c>
      <c r="C374" s="45" t="s">
        <v>364</v>
      </c>
      <c r="D374" s="19">
        <f t="shared" si="50"/>
        <v>16480.899999999998</v>
      </c>
      <c r="E374" s="31">
        <v>16480.899999999998</v>
      </c>
      <c r="F374" s="31">
        <v>13385.3</v>
      </c>
      <c r="G374" s="31">
        <v>36.9</v>
      </c>
      <c r="H374" s="32"/>
      <c r="I374" s="16">
        <f t="shared" si="47"/>
        <v>2259.5</v>
      </c>
      <c r="J374" s="31">
        <v>2164.5</v>
      </c>
      <c r="K374" s="32"/>
      <c r="L374" s="32">
        <v>250</v>
      </c>
      <c r="M374" s="31">
        <v>95</v>
      </c>
      <c r="N374" s="19">
        <f t="shared" si="51"/>
        <v>18740.399999999998</v>
      </c>
    </row>
    <row r="375" spans="1:14" s="28" customFormat="1" ht="31.5" x14ac:dyDescent="0.25">
      <c r="A375" s="18"/>
      <c r="B375" s="18" t="s">
        <v>16</v>
      </c>
      <c r="C375" s="38" t="s">
        <v>365</v>
      </c>
      <c r="D375" s="19">
        <f t="shared" si="50"/>
        <v>9107.3000000000011</v>
      </c>
      <c r="E375" s="31">
        <v>9107.3000000000011</v>
      </c>
      <c r="F375" s="31">
        <v>7353.6</v>
      </c>
      <c r="G375" s="31">
        <v>54.4</v>
      </c>
      <c r="H375" s="32"/>
      <c r="I375" s="16">
        <f t="shared" si="47"/>
        <v>1420</v>
      </c>
      <c r="J375" s="31">
        <v>1220</v>
      </c>
      <c r="K375" s="32"/>
      <c r="L375" s="32">
        <v>234.4</v>
      </c>
      <c r="M375" s="31">
        <v>200</v>
      </c>
      <c r="N375" s="19">
        <f t="shared" si="51"/>
        <v>10527.300000000001</v>
      </c>
    </row>
    <row r="376" spans="1:14" ht="31.5" x14ac:dyDescent="0.25">
      <c r="A376" s="46"/>
      <c r="B376" s="46" t="s">
        <v>16</v>
      </c>
      <c r="C376" s="48" t="s">
        <v>366</v>
      </c>
      <c r="D376" s="19">
        <f t="shared" si="50"/>
        <v>3261.5</v>
      </c>
      <c r="E376" s="31">
        <v>3261.5</v>
      </c>
      <c r="F376" s="31">
        <v>2687.4</v>
      </c>
      <c r="G376" s="31">
        <v>0.6</v>
      </c>
      <c r="H376" s="32"/>
      <c r="I376" s="16">
        <f t="shared" si="47"/>
        <v>560.4</v>
      </c>
      <c r="J376" s="31">
        <v>314.8</v>
      </c>
      <c r="K376" s="32"/>
      <c r="L376" s="32">
        <v>104.4</v>
      </c>
      <c r="M376" s="31">
        <v>245.6</v>
      </c>
      <c r="N376" s="19">
        <f t="shared" si="51"/>
        <v>3821.9</v>
      </c>
    </row>
    <row r="377" spans="1:14" ht="31.5" x14ac:dyDescent="0.25">
      <c r="A377" s="46"/>
      <c r="B377" s="46" t="s">
        <v>16</v>
      </c>
      <c r="C377" s="48" t="s">
        <v>367</v>
      </c>
      <c r="D377" s="19">
        <f t="shared" si="50"/>
        <v>2138.2999999999993</v>
      </c>
      <c r="E377" s="31">
        <v>2138.2999999999993</v>
      </c>
      <c r="F377" s="31">
        <v>1743.1</v>
      </c>
      <c r="G377" s="31">
        <v>23.2</v>
      </c>
      <c r="H377" s="32"/>
      <c r="I377" s="16">
        <f t="shared" si="47"/>
        <v>336.79999999999995</v>
      </c>
      <c r="J377" s="31">
        <v>198.2</v>
      </c>
      <c r="K377" s="32"/>
      <c r="L377" s="32">
        <v>39</v>
      </c>
      <c r="M377" s="31">
        <v>138.6</v>
      </c>
      <c r="N377" s="19">
        <f t="shared" si="51"/>
        <v>2475.0999999999995</v>
      </c>
    </row>
    <row r="378" spans="1:14" ht="31.5" x14ac:dyDescent="0.25">
      <c r="A378" s="46"/>
      <c r="B378" s="46" t="s">
        <v>16</v>
      </c>
      <c r="C378" s="48" t="s">
        <v>368</v>
      </c>
      <c r="D378" s="19">
        <f t="shared" si="50"/>
        <v>2752.7999999999997</v>
      </c>
      <c r="E378" s="31">
        <v>2752.7999999999997</v>
      </c>
      <c r="F378" s="31">
        <v>2247.6999999999998</v>
      </c>
      <c r="G378" s="31">
        <v>25.5</v>
      </c>
      <c r="H378" s="32"/>
      <c r="I378" s="16">
        <f t="shared" si="47"/>
        <v>551.79999999999995</v>
      </c>
      <c r="J378" s="31">
        <v>330.9</v>
      </c>
      <c r="K378" s="32"/>
      <c r="L378" s="32">
        <v>51.5</v>
      </c>
      <c r="M378" s="31">
        <v>220.9</v>
      </c>
      <c r="N378" s="19">
        <f t="shared" si="51"/>
        <v>3304.5999999999995</v>
      </c>
    </row>
    <row r="379" spans="1:14" ht="31.5" x14ac:dyDescent="0.25">
      <c r="A379" s="46"/>
      <c r="B379" s="46" t="s">
        <v>16</v>
      </c>
      <c r="C379" s="48" t="s">
        <v>369</v>
      </c>
      <c r="D379" s="19">
        <f t="shared" si="50"/>
        <v>2617.7999999999997</v>
      </c>
      <c r="E379" s="31">
        <v>2617.7999999999997</v>
      </c>
      <c r="F379" s="31">
        <v>2138.1999999999998</v>
      </c>
      <c r="G379" s="31">
        <v>23.3</v>
      </c>
      <c r="H379" s="32"/>
      <c r="I379" s="16">
        <f t="shared" si="47"/>
        <v>503.9</v>
      </c>
      <c r="J379" s="31">
        <v>283</v>
      </c>
      <c r="K379" s="32"/>
      <c r="L379" s="32">
        <v>31.1</v>
      </c>
      <c r="M379" s="31">
        <v>220.9</v>
      </c>
      <c r="N379" s="19">
        <f t="shared" si="51"/>
        <v>3121.7</v>
      </c>
    </row>
    <row r="380" spans="1:14" ht="31.5" x14ac:dyDescent="0.25">
      <c r="A380" s="46"/>
      <c r="B380" s="46" t="s">
        <v>16</v>
      </c>
      <c r="C380" s="48" t="s">
        <v>370</v>
      </c>
      <c r="D380" s="19">
        <f t="shared" si="50"/>
        <v>2856.7000000000003</v>
      </c>
      <c r="E380" s="31">
        <v>2856.7000000000003</v>
      </c>
      <c r="F380" s="31">
        <v>2327.4</v>
      </c>
      <c r="G380" s="31">
        <v>32.6</v>
      </c>
      <c r="H380" s="32"/>
      <c r="I380" s="16">
        <f t="shared" si="47"/>
        <v>396.4</v>
      </c>
      <c r="J380" s="31">
        <v>253.6</v>
      </c>
      <c r="K380" s="32"/>
      <c r="L380" s="32">
        <v>58.1</v>
      </c>
      <c r="M380" s="31">
        <v>142.80000000000001</v>
      </c>
      <c r="N380" s="19">
        <f t="shared" si="51"/>
        <v>3253.1000000000004</v>
      </c>
    </row>
    <row r="381" spans="1:14" ht="31.5" x14ac:dyDescent="0.25">
      <c r="A381" s="46"/>
      <c r="B381" s="46" t="s">
        <v>16</v>
      </c>
      <c r="C381" s="48" t="s">
        <v>371</v>
      </c>
      <c r="D381" s="19">
        <f t="shared" si="50"/>
        <v>3313.7000000000003</v>
      </c>
      <c r="E381" s="31">
        <v>3313.7000000000003</v>
      </c>
      <c r="F381" s="31">
        <v>2730.4</v>
      </c>
      <c r="G381" s="31">
        <v>0.6</v>
      </c>
      <c r="H381" s="32"/>
      <c r="I381" s="16">
        <f t="shared" si="47"/>
        <v>654</v>
      </c>
      <c r="J381" s="31">
        <v>511.2</v>
      </c>
      <c r="K381" s="32"/>
      <c r="L381" s="32">
        <v>237.4</v>
      </c>
      <c r="M381" s="31">
        <v>142.80000000000001</v>
      </c>
      <c r="N381" s="19">
        <f t="shared" si="51"/>
        <v>3967.7000000000003</v>
      </c>
    </row>
    <row r="382" spans="1:14" ht="31.5" x14ac:dyDescent="0.25">
      <c r="A382" s="46"/>
      <c r="B382" s="46" t="s">
        <v>16</v>
      </c>
      <c r="C382" s="48" t="s">
        <v>372</v>
      </c>
      <c r="D382" s="19">
        <f t="shared" si="50"/>
        <v>5252.6</v>
      </c>
      <c r="E382" s="31">
        <v>5252.6</v>
      </c>
      <c r="F382" s="31">
        <v>4327.6000000000004</v>
      </c>
      <c r="G382" s="31">
        <v>1.5</v>
      </c>
      <c r="H382" s="32"/>
      <c r="I382" s="16">
        <f t="shared" si="47"/>
        <v>1400.6</v>
      </c>
      <c r="J382" s="31">
        <v>685.6</v>
      </c>
      <c r="K382" s="32"/>
      <c r="L382" s="32">
        <v>275.89999999999998</v>
      </c>
      <c r="M382" s="31">
        <v>715</v>
      </c>
      <c r="N382" s="19">
        <f t="shared" si="51"/>
        <v>6653.2000000000007</v>
      </c>
    </row>
    <row r="383" spans="1:14" ht="31.5" x14ac:dyDescent="0.25">
      <c r="A383" s="46"/>
      <c r="B383" s="46" t="s">
        <v>16</v>
      </c>
      <c r="C383" s="48" t="s">
        <v>373</v>
      </c>
      <c r="D383" s="19">
        <f t="shared" si="50"/>
        <v>4125.3</v>
      </c>
      <c r="E383" s="31">
        <v>4125.3</v>
      </c>
      <c r="F383" s="31">
        <v>3397.4</v>
      </c>
      <c r="G383" s="31">
        <v>2.9</v>
      </c>
      <c r="H383" s="32"/>
      <c r="I383" s="16">
        <f t="shared" si="47"/>
        <v>882.4</v>
      </c>
      <c r="J383" s="31">
        <v>591.79999999999995</v>
      </c>
      <c r="K383" s="32"/>
      <c r="L383" s="32">
        <v>233.9</v>
      </c>
      <c r="M383" s="31">
        <v>290.60000000000002</v>
      </c>
      <c r="N383" s="19">
        <f t="shared" si="51"/>
        <v>5007.7</v>
      </c>
    </row>
    <row r="384" spans="1:14" ht="15.75" x14ac:dyDescent="0.25">
      <c r="A384" s="46"/>
      <c r="B384" s="46" t="s">
        <v>16</v>
      </c>
      <c r="C384" s="48" t="s">
        <v>374</v>
      </c>
      <c r="D384" s="19">
        <f t="shared" si="50"/>
        <v>11319.199999999999</v>
      </c>
      <c r="E384" s="31">
        <v>11319.199999999999</v>
      </c>
      <c r="F384" s="31">
        <v>9324.7999999999993</v>
      </c>
      <c r="G384" s="31">
        <v>4.4000000000000004</v>
      </c>
      <c r="H384" s="32"/>
      <c r="I384" s="16">
        <f t="shared" si="47"/>
        <v>2076.8000000000002</v>
      </c>
      <c r="J384" s="31">
        <v>1498</v>
      </c>
      <c r="K384" s="32"/>
      <c r="L384" s="32">
        <v>438.9</v>
      </c>
      <c r="M384" s="31">
        <v>578.79999999999995</v>
      </c>
      <c r="N384" s="19">
        <f t="shared" si="51"/>
        <v>13396</v>
      </c>
    </row>
    <row r="385" spans="1:14" ht="31.5" x14ac:dyDescent="0.25">
      <c r="A385" s="46"/>
      <c r="B385" s="46" t="s">
        <v>16</v>
      </c>
      <c r="C385" s="48" t="s">
        <v>375</v>
      </c>
      <c r="D385" s="19">
        <f t="shared" si="50"/>
        <v>2109.5</v>
      </c>
      <c r="E385" s="31">
        <v>2109.5</v>
      </c>
      <c r="F385" s="31">
        <v>1738.5</v>
      </c>
      <c r="G385" s="31"/>
      <c r="H385" s="32"/>
      <c r="I385" s="16">
        <f t="shared" si="47"/>
        <v>410.29999999999995</v>
      </c>
      <c r="J385" s="31">
        <v>238.7</v>
      </c>
      <c r="K385" s="32"/>
      <c r="L385" s="32">
        <v>69</v>
      </c>
      <c r="M385" s="31">
        <v>171.6</v>
      </c>
      <c r="N385" s="19">
        <f t="shared" si="51"/>
        <v>2519.8000000000002</v>
      </c>
    </row>
    <row r="386" spans="1:14" ht="15.75" x14ac:dyDescent="0.25">
      <c r="A386" s="46"/>
      <c r="B386" s="46" t="s">
        <v>16</v>
      </c>
      <c r="C386" s="48" t="s">
        <v>376</v>
      </c>
      <c r="D386" s="19">
        <f t="shared" si="50"/>
        <v>9164.5</v>
      </c>
      <c r="E386" s="31">
        <v>9164.5</v>
      </c>
      <c r="F386" s="31">
        <v>7544.5</v>
      </c>
      <c r="G386" s="31">
        <v>8.4</v>
      </c>
      <c r="H386" s="32"/>
      <c r="I386" s="16">
        <f t="shared" si="47"/>
        <v>2115.1</v>
      </c>
      <c r="J386" s="31">
        <v>1767.7</v>
      </c>
      <c r="K386" s="32"/>
      <c r="L386" s="32">
        <v>470.5</v>
      </c>
      <c r="M386" s="31">
        <v>347.4</v>
      </c>
      <c r="N386" s="19">
        <f t="shared" si="51"/>
        <v>11279.6</v>
      </c>
    </row>
    <row r="387" spans="1:14" ht="31.5" x14ac:dyDescent="0.25">
      <c r="A387" s="46"/>
      <c r="B387" s="46" t="s">
        <v>16</v>
      </c>
      <c r="C387" s="48" t="s">
        <v>377</v>
      </c>
      <c r="D387" s="19">
        <f t="shared" si="50"/>
        <v>3548.5</v>
      </c>
      <c r="E387" s="31">
        <v>3548.5</v>
      </c>
      <c r="F387" s="31">
        <v>2903.5</v>
      </c>
      <c r="G387" s="31">
        <v>25.4</v>
      </c>
      <c r="H387" s="32"/>
      <c r="I387" s="16">
        <f t="shared" si="47"/>
        <v>642.20000000000005</v>
      </c>
      <c r="J387" s="31">
        <v>339.5</v>
      </c>
      <c r="K387" s="32"/>
      <c r="L387" s="32">
        <v>40.5</v>
      </c>
      <c r="M387" s="31">
        <v>302.7</v>
      </c>
      <c r="N387" s="19">
        <f t="shared" si="51"/>
        <v>4190.7</v>
      </c>
    </row>
    <row r="388" spans="1:14" ht="31.5" x14ac:dyDescent="0.25">
      <c r="A388" s="46"/>
      <c r="B388" s="46" t="s">
        <v>16</v>
      </c>
      <c r="C388" s="48" t="s">
        <v>378</v>
      </c>
      <c r="D388" s="19">
        <f t="shared" si="50"/>
        <v>2158.1999999999998</v>
      </c>
      <c r="E388" s="31">
        <v>2158.1999999999998</v>
      </c>
      <c r="F388" s="31">
        <v>1778.6</v>
      </c>
      <c r="G388" s="31">
        <v>0.1</v>
      </c>
      <c r="H388" s="32"/>
      <c r="I388" s="16">
        <f t="shared" si="47"/>
        <v>543.79999999999995</v>
      </c>
      <c r="J388" s="31">
        <v>289.89999999999998</v>
      </c>
      <c r="K388" s="32"/>
      <c r="L388" s="32">
        <v>87</v>
      </c>
      <c r="M388" s="31">
        <v>253.9</v>
      </c>
      <c r="N388" s="19">
        <f t="shared" si="51"/>
        <v>2702</v>
      </c>
    </row>
    <row r="389" spans="1:14" ht="31.5" x14ac:dyDescent="0.25">
      <c r="A389" s="46"/>
      <c r="B389" s="46" t="s">
        <v>16</v>
      </c>
      <c r="C389" s="48" t="s">
        <v>379</v>
      </c>
      <c r="D389" s="19">
        <f t="shared" si="50"/>
        <v>2256.3999999999996</v>
      </c>
      <c r="E389" s="31">
        <v>2256.3999999999996</v>
      </c>
      <c r="F389" s="31">
        <v>1838.7</v>
      </c>
      <c r="G389" s="31">
        <v>25.3</v>
      </c>
      <c r="H389" s="32"/>
      <c r="I389" s="16">
        <f t="shared" si="47"/>
        <v>382.5</v>
      </c>
      <c r="J389" s="31">
        <v>207.2</v>
      </c>
      <c r="K389" s="32"/>
      <c r="L389" s="32">
        <v>43.4</v>
      </c>
      <c r="M389" s="31">
        <v>175.3</v>
      </c>
      <c r="N389" s="19">
        <f t="shared" si="51"/>
        <v>2638.8999999999996</v>
      </c>
    </row>
    <row r="390" spans="1:14" ht="31.5" x14ac:dyDescent="0.25">
      <c r="A390" s="46"/>
      <c r="B390" s="46" t="s">
        <v>16</v>
      </c>
      <c r="C390" s="48" t="s">
        <v>380</v>
      </c>
      <c r="D390" s="19">
        <f t="shared" si="50"/>
        <v>2743.5</v>
      </c>
      <c r="E390" s="31">
        <v>2743.5</v>
      </c>
      <c r="F390" s="31">
        <v>2260.5</v>
      </c>
      <c r="G390" s="31">
        <v>0.6</v>
      </c>
      <c r="H390" s="32"/>
      <c r="I390" s="16">
        <f t="shared" si="47"/>
        <v>616.1</v>
      </c>
      <c r="J390" s="31">
        <v>395.1</v>
      </c>
      <c r="K390" s="32"/>
      <c r="L390" s="32">
        <v>109.4</v>
      </c>
      <c r="M390" s="31">
        <v>221</v>
      </c>
      <c r="N390" s="19">
        <f t="shared" si="51"/>
        <v>3359.6</v>
      </c>
    </row>
    <row r="391" spans="1:14" ht="31.5" x14ac:dyDescent="0.25">
      <c r="A391" s="46"/>
      <c r="B391" s="46" t="s">
        <v>16</v>
      </c>
      <c r="C391" s="48" t="s">
        <v>381</v>
      </c>
      <c r="D391" s="19">
        <f t="shared" si="50"/>
        <v>4022.7000000000007</v>
      </c>
      <c r="E391" s="31">
        <v>4022.7000000000007</v>
      </c>
      <c r="F391" s="31">
        <v>3227.4</v>
      </c>
      <c r="G391" s="31">
        <v>106.6</v>
      </c>
      <c r="H391" s="32"/>
      <c r="I391" s="16">
        <f t="shared" si="47"/>
        <v>815.3</v>
      </c>
      <c r="J391" s="31">
        <v>512.1</v>
      </c>
      <c r="K391" s="32"/>
      <c r="L391" s="32">
        <v>124.9</v>
      </c>
      <c r="M391" s="31">
        <v>303.2</v>
      </c>
      <c r="N391" s="19">
        <f t="shared" si="51"/>
        <v>4838.0000000000009</v>
      </c>
    </row>
    <row r="392" spans="1:14" ht="31.5" x14ac:dyDescent="0.25">
      <c r="A392" s="46"/>
      <c r="B392" s="46" t="s">
        <v>16</v>
      </c>
      <c r="C392" s="48" t="s">
        <v>382</v>
      </c>
      <c r="D392" s="19">
        <f t="shared" si="50"/>
        <v>3082.2</v>
      </c>
      <c r="E392" s="31">
        <v>3082.2</v>
      </c>
      <c r="F392" s="31">
        <v>2540</v>
      </c>
      <c r="G392" s="31">
        <v>0.2</v>
      </c>
      <c r="H392" s="32"/>
      <c r="I392" s="16">
        <f t="shared" si="47"/>
        <v>414.1</v>
      </c>
      <c r="J392" s="31">
        <v>390.8</v>
      </c>
      <c r="K392" s="32"/>
      <c r="L392" s="32">
        <v>128.19999999999999</v>
      </c>
      <c r="M392" s="31">
        <v>23.3</v>
      </c>
      <c r="N392" s="19">
        <f t="shared" si="51"/>
        <v>3496.2999999999997</v>
      </c>
    </row>
    <row r="393" spans="1:14" ht="31.5" x14ac:dyDescent="0.25">
      <c r="A393" s="46"/>
      <c r="B393" s="46" t="s">
        <v>16</v>
      </c>
      <c r="C393" s="48" t="s">
        <v>383</v>
      </c>
      <c r="D393" s="19">
        <f t="shared" si="50"/>
        <v>8293.4</v>
      </c>
      <c r="E393" s="31">
        <v>8293.4</v>
      </c>
      <c r="F393" s="31">
        <v>6833.1</v>
      </c>
      <c r="G393" s="31">
        <v>2.1</v>
      </c>
      <c r="H393" s="32"/>
      <c r="I393" s="16">
        <f t="shared" si="47"/>
        <v>1637.2</v>
      </c>
      <c r="J393" s="31">
        <v>1185.7</v>
      </c>
      <c r="K393" s="32"/>
      <c r="L393" s="32">
        <v>255.4</v>
      </c>
      <c r="M393" s="31">
        <v>451.5</v>
      </c>
      <c r="N393" s="19">
        <f t="shared" si="51"/>
        <v>9930.6</v>
      </c>
    </row>
    <row r="394" spans="1:14" ht="31.5" x14ac:dyDescent="0.25">
      <c r="A394" s="46"/>
      <c r="B394" s="46" t="s">
        <v>16</v>
      </c>
      <c r="C394" s="48" t="s">
        <v>384</v>
      </c>
      <c r="D394" s="19">
        <f t="shared" si="50"/>
        <v>2090.8000000000002</v>
      </c>
      <c r="E394" s="31">
        <v>2090.8000000000002</v>
      </c>
      <c r="F394" s="31">
        <v>1722.8</v>
      </c>
      <c r="G394" s="31">
        <v>0.3</v>
      </c>
      <c r="H394" s="32"/>
      <c r="I394" s="16">
        <f t="shared" si="47"/>
        <v>498.6</v>
      </c>
      <c r="J394" s="31">
        <v>294</v>
      </c>
      <c r="K394" s="32"/>
      <c r="L394" s="32">
        <v>99.7</v>
      </c>
      <c r="M394" s="31">
        <v>204.6</v>
      </c>
      <c r="N394" s="19">
        <f t="shared" si="51"/>
        <v>2589.4</v>
      </c>
    </row>
    <row r="395" spans="1:14" ht="31.5" x14ac:dyDescent="0.25">
      <c r="A395" s="46"/>
      <c r="B395" s="46" t="s">
        <v>16</v>
      </c>
      <c r="C395" s="48" t="s">
        <v>385</v>
      </c>
      <c r="D395" s="19">
        <f t="shared" si="50"/>
        <v>2721.5</v>
      </c>
      <c r="E395" s="31">
        <v>2721.5</v>
      </c>
      <c r="F395" s="31">
        <v>2242.5</v>
      </c>
      <c r="G395" s="31">
        <v>0.4</v>
      </c>
      <c r="H395" s="32"/>
      <c r="I395" s="16">
        <f t="shared" si="47"/>
        <v>548.79999999999995</v>
      </c>
      <c r="J395" s="31">
        <v>410.2</v>
      </c>
      <c r="K395" s="32"/>
      <c r="L395" s="32">
        <v>137.19999999999999</v>
      </c>
      <c r="M395" s="31">
        <v>138.6</v>
      </c>
      <c r="N395" s="19">
        <f t="shared" si="51"/>
        <v>3270.3</v>
      </c>
    </row>
    <row r="396" spans="1:14" ht="31.5" x14ac:dyDescent="0.25">
      <c r="A396" s="46"/>
      <c r="B396" s="46" t="s">
        <v>16</v>
      </c>
      <c r="C396" s="48" t="s">
        <v>386</v>
      </c>
      <c r="D396" s="19">
        <f t="shared" si="50"/>
        <v>7276.5999999999995</v>
      </c>
      <c r="E396" s="31">
        <v>7276.5999999999995</v>
      </c>
      <c r="F396" s="31">
        <v>5862.5</v>
      </c>
      <c r="G396" s="31">
        <v>163</v>
      </c>
      <c r="H396" s="32"/>
      <c r="I396" s="16">
        <f t="shared" si="47"/>
        <v>1544.7</v>
      </c>
      <c r="J396" s="31">
        <v>1109</v>
      </c>
      <c r="K396" s="32"/>
      <c r="L396" s="32">
        <v>327.10000000000002</v>
      </c>
      <c r="M396" s="31">
        <v>435.7</v>
      </c>
      <c r="N396" s="19">
        <f t="shared" si="51"/>
        <v>8821.2999999999993</v>
      </c>
    </row>
    <row r="397" spans="1:14" ht="31.5" x14ac:dyDescent="0.25">
      <c r="A397" s="46"/>
      <c r="B397" s="46" t="s">
        <v>16</v>
      </c>
      <c r="C397" s="48" t="s">
        <v>387</v>
      </c>
      <c r="D397" s="19">
        <f t="shared" si="50"/>
        <v>2237.0000000000005</v>
      </c>
      <c r="E397" s="31">
        <v>2237.0000000000005</v>
      </c>
      <c r="F397" s="31">
        <v>1815</v>
      </c>
      <c r="G397" s="31">
        <v>34.700000000000003</v>
      </c>
      <c r="H397" s="32"/>
      <c r="I397" s="16">
        <f t="shared" si="47"/>
        <v>463.8</v>
      </c>
      <c r="J397" s="31">
        <v>255.5</v>
      </c>
      <c r="K397" s="32"/>
      <c r="L397" s="32">
        <v>59.4</v>
      </c>
      <c r="M397" s="31">
        <v>208.3</v>
      </c>
      <c r="N397" s="19">
        <f t="shared" si="51"/>
        <v>2700.8000000000006</v>
      </c>
    </row>
    <row r="398" spans="1:14" ht="31.5" x14ac:dyDescent="0.25">
      <c r="A398" s="46"/>
      <c r="B398" s="46" t="s">
        <v>16</v>
      </c>
      <c r="C398" s="48" t="s">
        <v>388</v>
      </c>
      <c r="D398" s="19">
        <f t="shared" si="50"/>
        <v>2299.9999999999995</v>
      </c>
      <c r="E398" s="31">
        <v>2299.9999999999995</v>
      </c>
      <c r="F398" s="31">
        <v>1876.9</v>
      </c>
      <c r="G398" s="31">
        <v>22.5</v>
      </c>
      <c r="H398" s="32"/>
      <c r="I398" s="16">
        <f t="shared" si="47"/>
        <v>306.7</v>
      </c>
      <c r="J398" s="31">
        <v>201.1</v>
      </c>
      <c r="K398" s="32"/>
      <c r="L398" s="32">
        <v>30.5</v>
      </c>
      <c r="M398" s="31">
        <v>105.6</v>
      </c>
      <c r="N398" s="19">
        <f t="shared" si="51"/>
        <v>2606.6999999999994</v>
      </c>
    </row>
    <row r="399" spans="1:14" ht="19.5" collapsed="1" x14ac:dyDescent="0.25">
      <c r="A399" s="46"/>
      <c r="B399" s="46"/>
      <c r="C399" s="42" t="s">
        <v>389</v>
      </c>
      <c r="D399" s="16">
        <f>SUM(D401:D434)</f>
        <v>108025.90000000001</v>
      </c>
      <c r="E399" s="16">
        <f t="shared" ref="E399:N399" si="52">SUM(E401:E434)</f>
        <v>108025.90000000001</v>
      </c>
      <c r="F399" s="16">
        <f t="shared" si="52"/>
        <v>88205.099999999977</v>
      </c>
      <c r="G399" s="16">
        <f t="shared" si="52"/>
        <v>768.8</v>
      </c>
      <c r="H399" s="16">
        <f t="shared" si="52"/>
        <v>0</v>
      </c>
      <c r="I399" s="16">
        <f t="shared" si="52"/>
        <v>19255.300000000003</v>
      </c>
      <c r="J399" s="16">
        <f t="shared" si="52"/>
        <v>14278.299999999997</v>
      </c>
      <c r="K399" s="16">
        <f t="shared" si="52"/>
        <v>0</v>
      </c>
      <c r="L399" s="16">
        <f t="shared" si="52"/>
        <v>4837.9999999999991</v>
      </c>
      <c r="M399" s="16">
        <f t="shared" si="52"/>
        <v>4977</v>
      </c>
      <c r="N399" s="16">
        <f t="shared" si="52"/>
        <v>127281.20000000001</v>
      </c>
    </row>
    <row r="400" spans="1:14" ht="15.75" x14ac:dyDescent="0.25">
      <c r="A400" s="46"/>
      <c r="B400" s="46"/>
      <c r="C400" s="48"/>
      <c r="D400" s="16"/>
      <c r="E400" s="31"/>
      <c r="F400" s="50"/>
      <c r="G400" s="31"/>
      <c r="H400" s="50"/>
      <c r="I400" s="16"/>
      <c r="J400" s="50"/>
      <c r="K400" s="50"/>
      <c r="L400" s="50"/>
      <c r="M400" s="50"/>
      <c r="N400" s="16"/>
    </row>
    <row r="401" spans="1:14" ht="15.75" x14ac:dyDescent="0.25">
      <c r="A401" s="46"/>
      <c r="B401" s="18" t="s">
        <v>16</v>
      </c>
      <c r="C401" s="48" t="s">
        <v>390</v>
      </c>
      <c r="D401" s="19">
        <f t="shared" ref="D401:D434" si="53">E401+H401</f>
        <v>2475.6000000000004</v>
      </c>
      <c r="E401" s="31">
        <v>2475.6000000000004</v>
      </c>
      <c r="F401" s="31">
        <v>1859.4</v>
      </c>
      <c r="G401" s="31">
        <v>231.9</v>
      </c>
      <c r="H401" s="32"/>
      <c r="I401" s="16">
        <f t="shared" si="47"/>
        <v>493.9</v>
      </c>
      <c r="J401" s="31">
        <v>187.9</v>
      </c>
      <c r="K401" s="32"/>
      <c r="L401" s="32"/>
      <c r="M401" s="31">
        <v>306</v>
      </c>
      <c r="N401" s="19">
        <f t="shared" ref="N401:N434" si="54">D401+I401</f>
        <v>2969.5000000000005</v>
      </c>
    </row>
    <row r="402" spans="1:14" s="28" customFormat="1" ht="15.75" x14ac:dyDescent="0.25">
      <c r="A402" s="18"/>
      <c r="B402" s="18" t="s">
        <v>16</v>
      </c>
      <c r="C402" s="38" t="s">
        <v>391</v>
      </c>
      <c r="D402" s="19">
        <f t="shared" si="53"/>
        <v>15488.2</v>
      </c>
      <c r="E402" s="31">
        <v>15488.2</v>
      </c>
      <c r="F402" s="31">
        <v>12515.2</v>
      </c>
      <c r="G402" s="31">
        <v>31.8</v>
      </c>
      <c r="H402" s="32"/>
      <c r="I402" s="16">
        <f t="shared" si="47"/>
        <v>2976.1</v>
      </c>
      <c r="J402" s="31">
        <v>2031.1</v>
      </c>
      <c r="K402" s="32"/>
      <c r="L402" s="32">
        <v>630.6</v>
      </c>
      <c r="M402" s="31">
        <v>945</v>
      </c>
      <c r="N402" s="19">
        <f t="shared" si="54"/>
        <v>18464.3</v>
      </c>
    </row>
    <row r="403" spans="1:14" ht="15.75" x14ac:dyDescent="0.25">
      <c r="A403" s="46"/>
      <c r="B403" s="46" t="s">
        <v>16</v>
      </c>
      <c r="C403" s="48" t="s">
        <v>392</v>
      </c>
      <c r="D403" s="19">
        <f t="shared" si="53"/>
        <v>0</v>
      </c>
      <c r="E403" s="31"/>
      <c r="F403" s="31"/>
      <c r="G403" s="31"/>
      <c r="H403" s="32"/>
      <c r="I403" s="16">
        <f t="shared" si="47"/>
        <v>0</v>
      </c>
      <c r="J403" s="31"/>
      <c r="K403" s="32"/>
      <c r="L403" s="32"/>
      <c r="M403" s="31"/>
      <c r="N403" s="19">
        <f t="shared" si="54"/>
        <v>0</v>
      </c>
    </row>
    <row r="404" spans="1:14" ht="31.5" x14ac:dyDescent="0.25">
      <c r="A404" s="46"/>
      <c r="B404" s="46" t="s">
        <v>16</v>
      </c>
      <c r="C404" s="48" t="s">
        <v>393</v>
      </c>
      <c r="D404" s="19">
        <f t="shared" si="53"/>
        <v>0</v>
      </c>
      <c r="E404" s="31"/>
      <c r="F404" s="31"/>
      <c r="G404" s="31"/>
      <c r="H404" s="32"/>
      <c r="I404" s="16">
        <f t="shared" ref="I404:I467" si="55">J404+M404</f>
        <v>0</v>
      </c>
      <c r="J404" s="31"/>
      <c r="K404" s="32"/>
      <c r="L404" s="32"/>
      <c r="M404" s="31"/>
      <c r="N404" s="19">
        <f t="shared" si="54"/>
        <v>0</v>
      </c>
    </row>
    <row r="405" spans="1:14" ht="15.75" x14ac:dyDescent="0.25">
      <c r="A405" s="46"/>
      <c r="B405" s="46" t="s">
        <v>16</v>
      </c>
      <c r="C405" s="48" t="s">
        <v>394</v>
      </c>
      <c r="D405" s="19">
        <f t="shared" si="53"/>
        <v>0</v>
      </c>
      <c r="E405" s="31"/>
      <c r="F405" s="31"/>
      <c r="G405" s="31"/>
      <c r="H405" s="32"/>
      <c r="I405" s="16">
        <f t="shared" si="55"/>
        <v>0</v>
      </c>
      <c r="J405" s="31"/>
      <c r="K405" s="32"/>
      <c r="L405" s="32"/>
      <c r="M405" s="31"/>
      <c r="N405" s="19">
        <f t="shared" si="54"/>
        <v>0</v>
      </c>
    </row>
    <row r="406" spans="1:14" ht="31.5" x14ac:dyDescent="0.25">
      <c r="A406" s="46"/>
      <c r="B406" s="46" t="s">
        <v>16</v>
      </c>
      <c r="C406" s="48" t="s">
        <v>395</v>
      </c>
      <c r="D406" s="19">
        <f t="shared" si="53"/>
        <v>4461.5</v>
      </c>
      <c r="E406" s="31">
        <v>4461.5</v>
      </c>
      <c r="F406" s="31">
        <v>3648.2</v>
      </c>
      <c r="G406" s="31">
        <v>36.4</v>
      </c>
      <c r="H406" s="32"/>
      <c r="I406" s="16">
        <f t="shared" si="55"/>
        <v>909.4</v>
      </c>
      <c r="J406" s="31">
        <v>725.4</v>
      </c>
      <c r="K406" s="32"/>
      <c r="L406" s="32">
        <v>188.8</v>
      </c>
      <c r="M406" s="31">
        <v>184</v>
      </c>
      <c r="N406" s="19">
        <f t="shared" si="54"/>
        <v>5370.9</v>
      </c>
    </row>
    <row r="407" spans="1:14" ht="31.5" x14ac:dyDescent="0.25">
      <c r="A407" s="46"/>
      <c r="B407" s="46" t="s">
        <v>16</v>
      </c>
      <c r="C407" s="48" t="s">
        <v>396</v>
      </c>
      <c r="D407" s="19">
        <f t="shared" si="53"/>
        <v>4826.8999999999996</v>
      </c>
      <c r="E407" s="31">
        <v>4826.8999999999996</v>
      </c>
      <c r="F407" s="31">
        <v>3963.2</v>
      </c>
      <c r="G407" s="31">
        <v>19.7</v>
      </c>
      <c r="H407" s="32"/>
      <c r="I407" s="16">
        <f t="shared" si="55"/>
        <v>767.4</v>
      </c>
      <c r="J407" s="31">
        <v>663.4</v>
      </c>
      <c r="K407" s="32"/>
      <c r="L407" s="32">
        <v>168.6</v>
      </c>
      <c r="M407" s="31">
        <v>104</v>
      </c>
      <c r="N407" s="19">
        <f t="shared" si="54"/>
        <v>5594.2999999999993</v>
      </c>
    </row>
    <row r="408" spans="1:14" ht="15.75" x14ac:dyDescent="0.25">
      <c r="A408" s="46"/>
      <c r="B408" s="46" t="s">
        <v>16</v>
      </c>
      <c r="C408" s="48" t="s">
        <v>397</v>
      </c>
      <c r="D408" s="19">
        <f t="shared" si="53"/>
        <v>0</v>
      </c>
      <c r="E408" s="31"/>
      <c r="F408" s="31"/>
      <c r="G408" s="31"/>
      <c r="H408" s="32"/>
      <c r="I408" s="16">
        <f t="shared" si="55"/>
        <v>0</v>
      </c>
      <c r="J408" s="31"/>
      <c r="K408" s="32"/>
      <c r="L408" s="32"/>
      <c r="M408" s="31"/>
      <c r="N408" s="19">
        <f t="shared" si="54"/>
        <v>0</v>
      </c>
    </row>
    <row r="409" spans="1:14" ht="15.75" x14ac:dyDescent="0.25">
      <c r="A409" s="46"/>
      <c r="B409" s="46" t="s">
        <v>16</v>
      </c>
      <c r="C409" s="48" t="s">
        <v>398</v>
      </c>
      <c r="D409" s="19">
        <f t="shared" si="53"/>
        <v>0</v>
      </c>
      <c r="E409" s="31"/>
      <c r="F409" s="31"/>
      <c r="G409" s="31"/>
      <c r="H409" s="32"/>
      <c r="I409" s="16">
        <f t="shared" si="55"/>
        <v>0</v>
      </c>
      <c r="J409" s="31"/>
      <c r="K409" s="32"/>
      <c r="L409" s="32"/>
      <c r="M409" s="31"/>
      <c r="N409" s="19">
        <f t="shared" si="54"/>
        <v>0</v>
      </c>
    </row>
    <row r="410" spans="1:14" ht="31.5" x14ac:dyDescent="0.25">
      <c r="A410" s="46"/>
      <c r="B410" s="46" t="s">
        <v>16</v>
      </c>
      <c r="C410" s="48" t="s">
        <v>399</v>
      </c>
      <c r="D410" s="19">
        <f t="shared" si="53"/>
        <v>0</v>
      </c>
      <c r="E410" s="31"/>
      <c r="F410" s="31"/>
      <c r="G410" s="31"/>
      <c r="H410" s="32"/>
      <c r="I410" s="16">
        <f t="shared" si="55"/>
        <v>0</v>
      </c>
      <c r="J410" s="31"/>
      <c r="K410" s="32"/>
      <c r="L410" s="32"/>
      <c r="M410" s="31"/>
      <c r="N410" s="19">
        <f t="shared" si="54"/>
        <v>0</v>
      </c>
    </row>
    <row r="411" spans="1:14" ht="15.75" x14ac:dyDescent="0.25">
      <c r="A411" s="46"/>
      <c r="B411" s="46" t="s">
        <v>16</v>
      </c>
      <c r="C411" s="48" t="s">
        <v>400</v>
      </c>
      <c r="D411" s="19">
        <f t="shared" si="53"/>
        <v>0</v>
      </c>
      <c r="E411" s="31"/>
      <c r="F411" s="31"/>
      <c r="G411" s="31"/>
      <c r="H411" s="32"/>
      <c r="I411" s="16">
        <f t="shared" si="55"/>
        <v>0</v>
      </c>
      <c r="J411" s="31"/>
      <c r="K411" s="32"/>
      <c r="L411" s="32"/>
      <c r="M411" s="31"/>
      <c r="N411" s="19">
        <f t="shared" si="54"/>
        <v>0</v>
      </c>
    </row>
    <row r="412" spans="1:14" ht="31.5" x14ac:dyDescent="0.25">
      <c r="A412" s="46"/>
      <c r="B412" s="46" t="s">
        <v>16</v>
      </c>
      <c r="C412" s="48" t="s">
        <v>401</v>
      </c>
      <c r="D412" s="19">
        <f t="shared" si="53"/>
        <v>0</v>
      </c>
      <c r="E412" s="31"/>
      <c r="F412" s="31"/>
      <c r="G412" s="31"/>
      <c r="H412" s="32"/>
      <c r="I412" s="16">
        <f t="shared" si="55"/>
        <v>0</v>
      </c>
      <c r="J412" s="31"/>
      <c r="K412" s="32"/>
      <c r="L412" s="32"/>
      <c r="M412" s="31"/>
      <c r="N412" s="19">
        <f t="shared" si="54"/>
        <v>0</v>
      </c>
    </row>
    <row r="413" spans="1:14" ht="31.5" x14ac:dyDescent="0.25">
      <c r="A413" s="46"/>
      <c r="B413" s="46" t="s">
        <v>16</v>
      </c>
      <c r="C413" s="48" t="s">
        <v>402</v>
      </c>
      <c r="D413" s="19">
        <f t="shared" si="53"/>
        <v>0</v>
      </c>
      <c r="E413" s="31"/>
      <c r="F413" s="31"/>
      <c r="G413" s="31"/>
      <c r="H413" s="32"/>
      <c r="I413" s="16">
        <f t="shared" si="55"/>
        <v>0</v>
      </c>
      <c r="J413" s="31"/>
      <c r="K413" s="32"/>
      <c r="L413" s="32"/>
      <c r="M413" s="31"/>
      <c r="N413" s="19">
        <f t="shared" si="54"/>
        <v>0</v>
      </c>
    </row>
    <row r="414" spans="1:14" ht="31.5" x14ac:dyDescent="0.25">
      <c r="A414" s="46"/>
      <c r="B414" s="46" t="s">
        <v>16</v>
      </c>
      <c r="C414" s="48" t="s">
        <v>403</v>
      </c>
      <c r="D414" s="19">
        <f t="shared" si="53"/>
        <v>5331.6</v>
      </c>
      <c r="E414" s="31">
        <v>5331.6</v>
      </c>
      <c r="F414" s="31">
        <v>4376.8</v>
      </c>
      <c r="G414" s="31">
        <v>22.8</v>
      </c>
      <c r="H414" s="32"/>
      <c r="I414" s="16">
        <f t="shared" si="55"/>
        <v>936.4</v>
      </c>
      <c r="J414" s="31">
        <v>752.4</v>
      </c>
      <c r="K414" s="32"/>
      <c r="L414" s="32">
        <v>338.5</v>
      </c>
      <c r="M414" s="31">
        <v>184</v>
      </c>
      <c r="N414" s="19">
        <f t="shared" si="54"/>
        <v>6268</v>
      </c>
    </row>
    <row r="415" spans="1:14" ht="15.75" x14ac:dyDescent="0.25">
      <c r="A415" s="46"/>
      <c r="B415" s="46" t="s">
        <v>16</v>
      </c>
      <c r="C415" s="48" t="s">
        <v>404</v>
      </c>
      <c r="D415" s="19">
        <f t="shared" si="53"/>
        <v>0</v>
      </c>
      <c r="E415" s="31"/>
      <c r="F415" s="31"/>
      <c r="G415" s="31"/>
      <c r="H415" s="32"/>
      <c r="I415" s="16">
        <f t="shared" si="55"/>
        <v>0</v>
      </c>
      <c r="J415" s="31"/>
      <c r="K415" s="32"/>
      <c r="L415" s="32"/>
      <c r="M415" s="31"/>
      <c r="N415" s="19">
        <f t="shared" si="54"/>
        <v>0</v>
      </c>
    </row>
    <row r="416" spans="1:14" ht="31.5" x14ac:dyDescent="0.25">
      <c r="A416" s="46"/>
      <c r="B416" s="46" t="s">
        <v>16</v>
      </c>
      <c r="C416" s="48" t="s">
        <v>405</v>
      </c>
      <c r="D416" s="19">
        <f t="shared" si="53"/>
        <v>10497.500000000002</v>
      </c>
      <c r="E416" s="31">
        <v>10497.500000000002</v>
      </c>
      <c r="F416" s="31">
        <v>8628.2000000000007</v>
      </c>
      <c r="G416" s="31">
        <v>31.9</v>
      </c>
      <c r="H416" s="32"/>
      <c r="I416" s="16">
        <f t="shared" si="55"/>
        <v>1609.1</v>
      </c>
      <c r="J416" s="31">
        <v>1401.1</v>
      </c>
      <c r="K416" s="32"/>
      <c r="L416" s="32">
        <v>592.1</v>
      </c>
      <c r="M416" s="31">
        <v>208</v>
      </c>
      <c r="N416" s="19">
        <f t="shared" si="54"/>
        <v>12106.600000000002</v>
      </c>
    </row>
    <row r="417" spans="1:14" ht="31.5" x14ac:dyDescent="0.25">
      <c r="A417" s="46"/>
      <c r="B417" s="46" t="s">
        <v>16</v>
      </c>
      <c r="C417" s="48" t="s">
        <v>406</v>
      </c>
      <c r="D417" s="19">
        <f t="shared" si="53"/>
        <v>0</v>
      </c>
      <c r="E417" s="31"/>
      <c r="F417" s="31"/>
      <c r="G417" s="31"/>
      <c r="H417" s="32"/>
      <c r="I417" s="16">
        <f t="shared" si="55"/>
        <v>0</v>
      </c>
      <c r="J417" s="31"/>
      <c r="K417" s="32"/>
      <c r="L417" s="32"/>
      <c r="M417" s="31"/>
      <c r="N417" s="19">
        <f t="shared" si="54"/>
        <v>0</v>
      </c>
    </row>
    <row r="418" spans="1:14" ht="31.5" x14ac:dyDescent="0.25">
      <c r="A418" s="46"/>
      <c r="B418" s="46" t="s">
        <v>16</v>
      </c>
      <c r="C418" s="48" t="s">
        <v>407</v>
      </c>
      <c r="D418" s="19">
        <f t="shared" si="53"/>
        <v>4137.7000000000007</v>
      </c>
      <c r="E418" s="31">
        <v>4137.7000000000007</v>
      </c>
      <c r="F418" s="31">
        <v>3381.2</v>
      </c>
      <c r="G418" s="31">
        <v>36.4</v>
      </c>
      <c r="H418" s="32"/>
      <c r="I418" s="16">
        <f t="shared" si="55"/>
        <v>905.2</v>
      </c>
      <c r="J418" s="31">
        <v>801.2</v>
      </c>
      <c r="K418" s="32"/>
      <c r="L418" s="32">
        <v>156.69999999999999</v>
      </c>
      <c r="M418" s="31">
        <v>104</v>
      </c>
      <c r="N418" s="19">
        <f t="shared" si="54"/>
        <v>5042.9000000000005</v>
      </c>
    </row>
    <row r="419" spans="1:14" ht="31.5" x14ac:dyDescent="0.25">
      <c r="A419" s="46"/>
      <c r="B419" s="46" t="s">
        <v>16</v>
      </c>
      <c r="C419" s="48" t="s">
        <v>408</v>
      </c>
      <c r="D419" s="19">
        <f t="shared" si="53"/>
        <v>2420.5</v>
      </c>
      <c r="E419" s="31">
        <v>2420.5</v>
      </c>
      <c r="F419" s="31">
        <v>1924.2</v>
      </c>
      <c r="G419" s="31">
        <v>86.5</v>
      </c>
      <c r="H419" s="32"/>
      <c r="I419" s="16">
        <f t="shared" si="55"/>
        <v>425.7</v>
      </c>
      <c r="J419" s="31">
        <v>321.7</v>
      </c>
      <c r="K419" s="32"/>
      <c r="L419" s="32">
        <v>61</v>
      </c>
      <c r="M419" s="31">
        <v>104</v>
      </c>
      <c r="N419" s="19">
        <f t="shared" si="54"/>
        <v>2846.2</v>
      </c>
    </row>
    <row r="420" spans="1:14" ht="31.5" x14ac:dyDescent="0.25">
      <c r="A420" s="46"/>
      <c r="B420" s="46" t="s">
        <v>16</v>
      </c>
      <c r="C420" s="48" t="s">
        <v>409</v>
      </c>
      <c r="D420" s="19">
        <f t="shared" si="53"/>
        <v>3215.8</v>
      </c>
      <c r="E420" s="31">
        <v>3215.8</v>
      </c>
      <c r="F420" s="31">
        <v>2635.2</v>
      </c>
      <c r="G420" s="31">
        <v>19.399999999999999</v>
      </c>
      <c r="H420" s="32"/>
      <c r="I420" s="16">
        <f t="shared" si="55"/>
        <v>778.7</v>
      </c>
      <c r="J420" s="31">
        <v>674.7</v>
      </c>
      <c r="K420" s="32"/>
      <c r="L420" s="32">
        <v>211.7</v>
      </c>
      <c r="M420" s="31">
        <v>104</v>
      </c>
      <c r="N420" s="19">
        <f t="shared" si="54"/>
        <v>3994.5</v>
      </c>
    </row>
    <row r="421" spans="1:14" ht="31.5" x14ac:dyDescent="0.25">
      <c r="A421" s="46"/>
      <c r="B421" s="46" t="s">
        <v>16</v>
      </c>
      <c r="C421" s="48" t="s">
        <v>410</v>
      </c>
      <c r="D421" s="19">
        <f t="shared" si="53"/>
        <v>5087.9999999999991</v>
      </c>
      <c r="E421" s="31">
        <v>5087.9999999999991</v>
      </c>
      <c r="F421" s="31">
        <v>4163.3999999999996</v>
      </c>
      <c r="G421" s="31">
        <v>38</v>
      </c>
      <c r="H421" s="32"/>
      <c r="I421" s="16">
        <f t="shared" si="55"/>
        <v>2008.2</v>
      </c>
      <c r="J421" s="31">
        <v>880.2</v>
      </c>
      <c r="K421" s="32"/>
      <c r="L421" s="32">
        <v>307.7</v>
      </c>
      <c r="M421" s="31">
        <v>1128</v>
      </c>
      <c r="N421" s="19">
        <f t="shared" si="54"/>
        <v>7096.1999999999989</v>
      </c>
    </row>
    <row r="422" spans="1:14" ht="31.5" x14ac:dyDescent="0.25">
      <c r="A422" s="46"/>
      <c r="B422" s="46" t="s">
        <v>16</v>
      </c>
      <c r="C422" s="48" t="s">
        <v>411</v>
      </c>
      <c r="D422" s="19">
        <f t="shared" si="53"/>
        <v>0</v>
      </c>
      <c r="E422" s="31"/>
      <c r="F422" s="31"/>
      <c r="G422" s="31"/>
      <c r="H422" s="32"/>
      <c r="I422" s="16">
        <f t="shared" si="55"/>
        <v>0</v>
      </c>
      <c r="J422" s="31"/>
      <c r="K422" s="32"/>
      <c r="L422" s="32"/>
      <c r="M422" s="31"/>
      <c r="N422" s="19">
        <f t="shared" si="54"/>
        <v>0</v>
      </c>
    </row>
    <row r="423" spans="1:14" ht="31.5" x14ac:dyDescent="0.25">
      <c r="A423" s="46"/>
      <c r="B423" s="46" t="s">
        <v>16</v>
      </c>
      <c r="C423" s="48" t="s">
        <v>412</v>
      </c>
      <c r="D423" s="19">
        <f t="shared" si="53"/>
        <v>0</v>
      </c>
      <c r="E423" s="31"/>
      <c r="F423" s="31"/>
      <c r="G423" s="31"/>
      <c r="H423" s="32"/>
      <c r="I423" s="16">
        <f t="shared" si="55"/>
        <v>0</v>
      </c>
      <c r="J423" s="31"/>
      <c r="K423" s="32"/>
      <c r="L423" s="32"/>
      <c r="M423" s="31"/>
      <c r="N423" s="19">
        <f t="shared" si="54"/>
        <v>0</v>
      </c>
    </row>
    <row r="424" spans="1:14" ht="31.5" x14ac:dyDescent="0.25">
      <c r="A424" s="46"/>
      <c r="B424" s="46" t="s">
        <v>16</v>
      </c>
      <c r="C424" s="48" t="s">
        <v>413</v>
      </c>
      <c r="D424" s="19">
        <f t="shared" si="53"/>
        <v>3964.5000000000005</v>
      </c>
      <c r="E424" s="31">
        <v>3964.5000000000005</v>
      </c>
      <c r="F424" s="31">
        <v>3252.2</v>
      </c>
      <c r="G424" s="31">
        <v>19.7</v>
      </c>
      <c r="H424" s="32"/>
      <c r="I424" s="16">
        <f t="shared" si="55"/>
        <v>939.8</v>
      </c>
      <c r="J424" s="31">
        <v>505.8</v>
      </c>
      <c r="K424" s="32"/>
      <c r="L424" s="32">
        <v>174.3</v>
      </c>
      <c r="M424" s="31">
        <v>434</v>
      </c>
      <c r="N424" s="19">
        <f t="shared" si="54"/>
        <v>4904.3</v>
      </c>
    </row>
    <row r="425" spans="1:14" ht="31.5" x14ac:dyDescent="0.25">
      <c r="A425" s="46"/>
      <c r="B425" s="46" t="s">
        <v>16</v>
      </c>
      <c r="C425" s="48" t="s">
        <v>414</v>
      </c>
      <c r="D425" s="19">
        <f t="shared" si="53"/>
        <v>0</v>
      </c>
      <c r="E425" s="31"/>
      <c r="F425" s="31"/>
      <c r="G425" s="31"/>
      <c r="H425" s="32"/>
      <c r="I425" s="16">
        <f t="shared" si="55"/>
        <v>0</v>
      </c>
      <c r="J425" s="31"/>
      <c r="K425" s="32"/>
      <c r="L425" s="32"/>
      <c r="M425" s="31"/>
      <c r="N425" s="19">
        <f t="shared" si="54"/>
        <v>0</v>
      </c>
    </row>
    <row r="426" spans="1:14" ht="31.5" x14ac:dyDescent="0.25">
      <c r="A426" s="46"/>
      <c r="B426" s="46" t="s">
        <v>16</v>
      </c>
      <c r="C426" s="48" t="s">
        <v>415</v>
      </c>
      <c r="D426" s="19">
        <f t="shared" si="53"/>
        <v>16802</v>
      </c>
      <c r="E426" s="31">
        <v>16802</v>
      </c>
      <c r="F426" s="31">
        <v>13786.4</v>
      </c>
      <c r="G426" s="31">
        <v>75.900000000000006</v>
      </c>
      <c r="H426" s="32"/>
      <c r="I426" s="16">
        <f t="shared" si="55"/>
        <v>1735.2</v>
      </c>
      <c r="J426" s="31">
        <v>1447.2</v>
      </c>
      <c r="K426" s="32"/>
      <c r="L426" s="32">
        <v>549.79999999999995</v>
      </c>
      <c r="M426" s="31">
        <v>288</v>
      </c>
      <c r="N426" s="19">
        <f t="shared" si="54"/>
        <v>18537.2</v>
      </c>
    </row>
    <row r="427" spans="1:14" ht="31.5" x14ac:dyDescent="0.25">
      <c r="A427" s="46"/>
      <c r="B427" s="46" t="s">
        <v>16</v>
      </c>
      <c r="C427" s="48" t="s">
        <v>416</v>
      </c>
      <c r="D427" s="19">
        <f t="shared" si="53"/>
        <v>7515</v>
      </c>
      <c r="E427" s="31">
        <v>7515</v>
      </c>
      <c r="F427" s="31">
        <v>6139.3</v>
      </c>
      <c r="G427" s="31">
        <v>68.3</v>
      </c>
      <c r="H427" s="32"/>
      <c r="I427" s="16">
        <f t="shared" si="55"/>
        <v>1179.8</v>
      </c>
      <c r="J427" s="31">
        <v>891.8</v>
      </c>
      <c r="K427" s="32"/>
      <c r="L427" s="32">
        <v>267.5</v>
      </c>
      <c r="M427" s="31">
        <v>288</v>
      </c>
      <c r="N427" s="19">
        <f t="shared" si="54"/>
        <v>8694.7999999999993</v>
      </c>
    </row>
    <row r="428" spans="1:14" ht="31.5" x14ac:dyDescent="0.25">
      <c r="A428" s="46"/>
      <c r="B428" s="46" t="s">
        <v>16</v>
      </c>
      <c r="C428" s="48" t="s">
        <v>417</v>
      </c>
      <c r="D428" s="19">
        <f t="shared" si="53"/>
        <v>0</v>
      </c>
      <c r="E428" s="31"/>
      <c r="F428" s="31"/>
      <c r="G428" s="31"/>
      <c r="H428" s="32"/>
      <c r="I428" s="16">
        <f t="shared" si="55"/>
        <v>0</v>
      </c>
      <c r="J428" s="31"/>
      <c r="K428" s="32"/>
      <c r="L428" s="32"/>
      <c r="M428" s="31"/>
      <c r="N428" s="19">
        <f t="shared" si="54"/>
        <v>0</v>
      </c>
    </row>
    <row r="429" spans="1:14" ht="31.5" x14ac:dyDescent="0.25">
      <c r="A429" s="46"/>
      <c r="B429" s="46" t="s">
        <v>16</v>
      </c>
      <c r="C429" s="48" t="s">
        <v>418</v>
      </c>
      <c r="D429" s="19">
        <f t="shared" si="53"/>
        <v>9767.6</v>
      </c>
      <c r="E429" s="31">
        <v>9767.6</v>
      </c>
      <c r="F429" s="31">
        <v>8011.4</v>
      </c>
      <c r="G429" s="31">
        <v>50.1</v>
      </c>
      <c r="H429" s="32"/>
      <c r="I429" s="16">
        <f t="shared" si="55"/>
        <v>1649.8</v>
      </c>
      <c r="J429" s="31">
        <v>1441.8</v>
      </c>
      <c r="K429" s="32"/>
      <c r="L429" s="32">
        <v>596.79999999999995</v>
      </c>
      <c r="M429" s="31">
        <v>208</v>
      </c>
      <c r="N429" s="19">
        <f t="shared" si="54"/>
        <v>11417.4</v>
      </c>
    </row>
    <row r="430" spans="1:14" ht="31.5" x14ac:dyDescent="0.25">
      <c r="A430" s="46"/>
      <c r="B430" s="46" t="s">
        <v>16</v>
      </c>
      <c r="C430" s="48" t="s">
        <v>419</v>
      </c>
      <c r="D430" s="19">
        <f t="shared" si="53"/>
        <v>0</v>
      </c>
      <c r="E430" s="31"/>
      <c r="F430" s="31"/>
      <c r="G430" s="31"/>
      <c r="H430" s="32"/>
      <c r="I430" s="16">
        <f t="shared" si="55"/>
        <v>0</v>
      </c>
      <c r="J430" s="31"/>
      <c r="K430" s="32"/>
      <c r="L430" s="32"/>
      <c r="M430" s="31"/>
      <c r="N430" s="19">
        <f t="shared" si="54"/>
        <v>0</v>
      </c>
    </row>
    <row r="431" spans="1:14" ht="31.5" x14ac:dyDescent="0.25">
      <c r="A431" s="46"/>
      <c r="B431" s="46" t="s">
        <v>16</v>
      </c>
      <c r="C431" s="48" t="s">
        <v>420</v>
      </c>
      <c r="D431" s="19">
        <f t="shared" si="53"/>
        <v>0</v>
      </c>
      <c r="E431" s="31"/>
      <c r="F431" s="31"/>
      <c r="G431" s="31"/>
      <c r="H431" s="32"/>
      <c r="I431" s="16">
        <f t="shared" si="55"/>
        <v>100</v>
      </c>
      <c r="J431" s="31"/>
      <c r="K431" s="32"/>
      <c r="L431" s="32"/>
      <c r="M431" s="31">
        <v>100</v>
      </c>
      <c r="N431" s="19">
        <f t="shared" si="54"/>
        <v>100</v>
      </c>
    </row>
    <row r="432" spans="1:14" ht="31.5" x14ac:dyDescent="0.25">
      <c r="A432" s="46"/>
      <c r="B432" s="46" t="s">
        <v>16</v>
      </c>
      <c r="C432" s="48" t="s">
        <v>421</v>
      </c>
      <c r="D432" s="19">
        <f t="shared" si="53"/>
        <v>7840.4</v>
      </c>
      <c r="E432" s="31">
        <v>7840.4</v>
      </c>
      <c r="F432" s="31">
        <v>6463.9</v>
      </c>
      <c r="G432" s="31"/>
      <c r="H432" s="32"/>
      <c r="I432" s="16">
        <f t="shared" si="55"/>
        <v>1089.2</v>
      </c>
      <c r="J432" s="31">
        <v>985.2</v>
      </c>
      <c r="K432" s="32"/>
      <c r="L432" s="32">
        <v>374.5</v>
      </c>
      <c r="M432" s="31">
        <v>104</v>
      </c>
      <c r="N432" s="19">
        <f t="shared" si="54"/>
        <v>8929.6</v>
      </c>
    </row>
    <row r="433" spans="1:14" ht="31.5" x14ac:dyDescent="0.25">
      <c r="A433" s="46"/>
      <c r="B433" s="46" t="s">
        <v>16</v>
      </c>
      <c r="C433" s="48" t="s">
        <v>422</v>
      </c>
      <c r="D433" s="19">
        <f t="shared" si="53"/>
        <v>0</v>
      </c>
      <c r="E433" s="31"/>
      <c r="F433" s="31"/>
      <c r="G433" s="31"/>
      <c r="H433" s="32"/>
      <c r="I433" s="16">
        <f t="shared" si="55"/>
        <v>0</v>
      </c>
      <c r="J433" s="31">
        <v>0</v>
      </c>
      <c r="K433" s="32"/>
      <c r="L433" s="32"/>
      <c r="M433" s="31"/>
      <c r="N433" s="19">
        <f t="shared" si="54"/>
        <v>0</v>
      </c>
    </row>
    <row r="434" spans="1:14" ht="15.75" x14ac:dyDescent="0.25">
      <c r="A434" s="46"/>
      <c r="B434" s="46" t="s">
        <v>16</v>
      </c>
      <c r="C434" s="48" t="s">
        <v>423</v>
      </c>
      <c r="D434" s="19">
        <f t="shared" si="53"/>
        <v>4193.1000000000004</v>
      </c>
      <c r="E434" s="31">
        <v>4193.1000000000004</v>
      </c>
      <c r="F434" s="31">
        <v>3456.9</v>
      </c>
      <c r="G434" s="31"/>
      <c r="H434" s="32"/>
      <c r="I434" s="16">
        <f t="shared" si="55"/>
        <v>751.4</v>
      </c>
      <c r="J434" s="31">
        <v>567.4</v>
      </c>
      <c r="K434" s="32"/>
      <c r="L434" s="32">
        <v>219.4</v>
      </c>
      <c r="M434" s="31">
        <v>184</v>
      </c>
      <c r="N434" s="19">
        <f t="shared" si="54"/>
        <v>4944.5</v>
      </c>
    </row>
    <row r="435" spans="1:14" ht="19.5" collapsed="1" x14ac:dyDescent="0.25">
      <c r="A435" s="46"/>
      <c r="B435" s="46"/>
      <c r="C435" s="42" t="s">
        <v>424</v>
      </c>
      <c r="D435" s="16">
        <f>SUM(D437:D468)</f>
        <v>208889.59999999989</v>
      </c>
      <c r="E435" s="16">
        <f t="shared" ref="E435:N435" si="56">SUM(E437:E468)</f>
        <v>208889.59999999989</v>
      </c>
      <c r="F435" s="16">
        <f t="shared" si="56"/>
        <v>170345.80000000002</v>
      </c>
      <c r="G435" s="16">
        <f t="shared" si="56"/>
        <v>1490.3000000000004</v>
      </c>
      <c r="H435" s="16">
        <f t="shared" si="56"/>
        <v>0</v>
      </c>
      <c r="I435" s="16">
        <f t="shared" si="56"/>
        <v>45610.2</v>
      </c>
      <c r="J435" s="16">
        <f t="shared" si="56"/>
        <v>27812.199999999997</v>
      </c>
      <c r="K435" s="16">
        <f t="shared" si="56"/>
        <v>0</v>
      </c>
      <c r="L435" s="16">
        <f t="shared" si="56"/>
        <v>7008.9</v>
      </c>
      <c r="M435" s="16">
        <f t="shared" si="56"/>
        <v>17798</v>
      </c>
      <c r="N435" s="16">
        <f t="shared" si="56"/>
        <v>254499.80000000005</v>
      </c>
    </row>
    <row r="436" spans="1:14" ht="15.75" x14ac:dyDescent="0.25">
      <c r="A436" s="46"/>
      <c r="B436" s="46"/>
      <c r="C436" s="48"/>
      <c r="D436" s="16"/>
      <c r="E436" s="31"/>
      <c r="F436" s="50"/>
      <c r="G436" s="31"/>
      <c r="H436" s="50"/>
      <c r="I436" s="16"/>
      <c r="J436" s="50"/>
      <c r="K436" s="50"/>
      <c r="L436" s="50"/>
      <c r="M436" s="50"/>
      <c r="N436" s="16"/>
    </row>
    <row r="437" spans="1:14" ht="15.75" x14ac:dyDescent="0.25">
      <c r="A437" s="46"/>
      <c r="B437" s="18" t="s">
        <v>16</v>
      </c>
      <c r="C437" s="48" t="s">
        <v>425</v>
      </c>
      <c r="D437" s="19">
        <f t="shared" ref="D437:D468" si="57">E437+H437</f>
        <v>3282.2999999999997</v>
      </c>
      <c r="E437" s="31">
        <v>3282.2999999999997</v>
      </c>
      <c r="F437" s="31">
        <v>2479.1</v>
      </c>
      <c r="G437" s="31">
        <v>276.89999999999998</v>
      </c>
      <c r="H437" s="32"/>
      <c r="I437" s="16">
        <f t="shared" si="55"/>
        <v>427.3</v>
      </c>
      <c r="J437" s="31">
        <v>249.3</v>
      </c>
      <c r="K437" s="32"/>
      <c r="L437" s="32"/>
      <c r="M437" s="31">
        <v>178</v>
      </c>
      <c r="N437" s="19">
        <f t="shared" ref="N437:N468" si="58">D437+I437</f>
        <v>3709.6</v>
      </c>
    </row>
    <row r="438" spans="1:14" s="28" customFormat="1" ht="15.75" x14ac:dyDescent="0.25">
      <c r="A438" s="18"/>
      <c r="B438" s="18" t="s">
        <v>16</v>
      </c>
      <c r="C438" s="45" t="s">
        <v>426</v>
      </c>
      <c r="D438" s="19">
        <f t="shared" si="57"/>
        <v>19238.099999999999</v>
      </c>
      <c r="E438" s="31">
        <v>19238.099999999999</v>
      </c>
      <c r="F438" s="31">
        <v>15524.3</v>
      </c>
      <c r="G438" s="31">
        <v>113.6</v>
      </c>
      <c r="H438" s="32"/>
      <c r="I438" s="16">
        <f t="shared" si="55"/>
        <v>2595.9</v>
      </c>
      <c r="J438" s="31">
        <v>2575.9</v>
      </c>
      <c r="K438" s="32"/>
      <c r="L438" s="32">
        <v>563.70000000000005</v>
      </c>
      <c r="M438" s="31">
        <v>20</v>
      </c>
      <c r="N438" s="19">
        <f t="shared" si="58"/>
        <v>21834</v>
      </c>
    </row>
    <row r="439" spans="1:14" s="28" customFormat="1" ht="15.75" x14ac:dyDescent="0.25">
      <c r="A439" s="18"/>
      <c r="B439" s="18" t="s">
        <v>16</v>
      </c>
      <c r="C439" s="38" t="s">
        <v>427</v>
      </c>
      <c r="D439" s="19">
        <f t="shared" si="57"/>
        <v>16622.899999999998</v>
      </c>
      <c r="E439" s="31">
        <v>16622.899999999998</v>
      </c>
      <c r="F439" s="31">
        <v>13430.4</v>
      </c>
      <c r="G439" s="31">
        <v>99.7</v>
      </c>
      <c r="H439" s="32"/>
      <c r="I439" s="16">
        <f t="shared" si="55"/>
        <v>2227.1999999999998</v>
      </c>
      <c r="J439" s="31">
        <v>2227.1999999999998</v>
      </c>
      <c r="K439" s="32"/>
      <c r="L439" s="32">
        <v>408.3</v>
      </c>
      <c r="M439" s="31"/>
      <c r="N439" s="19">
        <f t="shared" si="58"/>
        <v>18850.099999999999</v>
      </c>
    </row>
    <row r="440" spans="1:14" ht="15.75" x14ac:dyDescent="0.25">
      <c r="A440" s="46"/>
      <c r="B440" s="46" t="s">
        <v>16</v>
      </c>
      <c r="C440" s="48" t="s">
        <v>428</v>
      </c>
      <c r="D440" s="19">
        <f t="shared" si="57"/>
        <v>9589.2999999999993</v>
      </c>
      <c r="E440" s="31">
        <v>9589.2999999999993</v>
      </c>
      <c r="F440" s="31">
        <v>7834.3</v>
      </c>
      <c r="G440" s="31">
        <v>72.5</v>
      </c>
      <c r="H440" s="32"/>
      <c r="I440" s="16">
        <f t="shared" si="55"/>
        <v>1577.2</v>
      </c>
      <c r="J440" s="31">
        <v>1417.2</v>
      </c>
      <c r="K440" s="32"/>
      <c r="L440" s="32">
        <v>487.9</v>
      </c>
      <c r="M440" s="31">
        <v>160</v>
      </c>
      <c r="N440" s="19">
        <f t="shared" si="58"/>
        <v>11166.5</v>
      </c>
    </row>
    <row r="441" spans="1:14" ht="15.75" x14ac:dyDescent="0.25">
      <c r="A441" s="46"/>
      <c r="B441" s="46" t="s">
        <v>16</v>
      </c>
      <c r="C441" s="48" t="s">
        <v>429</v>
      </c>
      <c r="D441" s="19">
        <f t="shared" si="57"/>
        <v>9942.1999999999989</v>
      </c>
      <c r="E441" s="31">
        <v>9942.1999999999989</v>
      </c>
      <c r="F441" s="31">
        <v>8135.8</v>
      </c>
      <c r="G441" s="31">
        <v>59.3</v>
      </c>
      <c r="H441" s="32"/>
      <c r="I441" s="16">
        <f t="shared" si="55"/>
        <v>1754.1</v>
      </c>
      <c r="J441" s="31">
        <v>1594.1</v>
      </c>
      <c r="K441" s="32"/>
      <c r="L441" s="32">
        <v>691.6</v>
      </c>
      <c r="M441" s="31">
        <v>160</v>
      </c>
      <c r="N441" s="19">
        <f t="shared" si="58"/>
        <v>11696.3</v>
      </c>
    </row>
    <row r="442" spans="1:14" ht="15.75" x14ac:dyDescent="0.25">
      <c r="A442" s="46"/>
      <c r="B442" s="46" t="s">
        <v>16</v>
      </c>
      <c r="C442" s="48" t="s">
        <v>430</v>
      </c>
      <c r="D442" s="19">
        <f t="shared" si="57"/>
        <v>8312.1</v>
      </c>
      <c r="E442" s="31">
        <v>8312.1</v>
      </c>
      <c r="F442" s="31">
        <v>6779.8</v>
      </c>
      <c r="G442" s="31">
        <v>75.3</v>
      </c>
      <c r="H442" s="32"/>
      <c r="I442" s="16">
        <f t="shared" si="55"/>
        <v>1108.8</v>
      </c>
      <c r="J442" s="31">
        <v>948.8</v>
      </c>
      <c r="K442" s="32"/>
      <c r="L442" s="32">
        <v>417.4</v>
      </c>
      <c r="M442" s="31">
        <v>160</v>
      </c>
      <c r="N442" s="19">
        <f t="shared" si="58"/>
        <v>9420.9</v>
      </c>
    </row>
    <row r="443" spans="1:14" ht="15.75" x14ac:dyDescent="0.25">
      <c r="A443" s="46"/>
      <c r="B443" s="46" t="s">
        <v>16</v>
      </c>
      <c r="C443" s="48" t="s">
        <v>431</v>
      </c>
      <c r="D443" s="19">
        <f t="shared" si="57"/>
        <v>10378.4</v>
      </c>
      <c r="E443" s="31">
        <v>10378.4</v>
      </c>
      <c r="F443" s="31">
        <v>8437.2000000000007</v>
      </c>
      <c r="G443" s="31">
        <v>128.4</v>
      </c>
      <c r="H443" s="32"/>
      <c r="I443" s="16">
        <f t="shared" si="55"/>
        <v>2720.2</v>
      </c>
      <c r="J443" s="31">
        <v>2350.1999999999998</v>
      </c>
      <c r="K443" s="32"/>
      <c r="L443" s="32">
        <v>445.8</v>
      </c>
      <c r="M443" s="31">
        <v>370</v>
      </c>
      <c r="N443" s="19">
        <f t="shared" si="58"/>
        <v>13098.599999999999</v>
      </c>
    </row>
    <row r="444" spans="1:14" ht="15.75" x14ac:dyDescent="0.25">
      <c r="A444" s="46"/>
      <c r="B444" s="46" t="s">
        <v>16</v>
      </c>
      <c r="C444" s="48" t="s">
        <v>432</v>
      </c>
      <c r="D444" s="19">
        <f t="shared" si="57"/>
        <v>10482.199999999999</v>
      </c>
      <c r="E444" s="31">
        <v>10482.199999999999</v>
      </c>
      <c r="F444" s="31">
        <v>8587.9</v>
      </c>
      <c r="G444" s="31">
        <v>50.1</v>
      </c>
      <c r="H444" s="32"/>
      <c r="I444" s="16">
        <f t="shared" si="55"/>
        <v>1572.1</v>
      </c>
      <c r="J444" s="31">
        <v>1412.1</v>
      </c>
      <c r="K444" s="32"/>
      <c r="L444" s="32">
        <v>293.8</v>
      </c>
      <c r="M444" s="31">
        <v>160</v>
      </c>
      <c r="N444" s="19">
        <f t="shared" si="58"/>
        <v>12054.3</v>
      </c>
    </row>
    <row r="445" spans="1:14" ht="15.75" x14ac:dyDescent="0.25">
      <c r="A445" s="46"/>
      <c r="B445" s="46" t="s">
        <v>16</v>
      </c>
      <c r="C445" s="48" t="s">
        <v>433</v>
      </c>
      <c r="D445" s="19">
        <f t="shared" si="57"/>
        <v>9827.2999999999993</v>
      </c>
      <c r="E445" s="31">
        <v>9827.2999999999993</v>
      </c>
      <c r="F445" s="31">
        <v>7985.2</v>
      </c>
      <c r="G445" s="31">
        <v>127.3</v>
      </c>
      <c r="H445" s="32"/>
      <c r="I445" s="16">
        <f t="shared" si="55"/>
        <v>2121.8000000000002</v>
      </c>
      <c r="J445" s="31">
        <v>1751.8</v>
      </c>
      <c r="K445" s="32"/>
      <c r="L445" s="32">
        <v>627.9</v>
      </c>
      <c r="M445" s="31">
        <v>370</v>
      </c>
      <c r="N445" s="19">
        <f t="shared" si="58"/>
        <v>11949.099999999999</v>
      </c>
    </row>
    <row r="446" spans="1:14" ht="31.5" x14ac:dyDescent="0.25">
      <c r="A446" s="46"/>
      <c r="B446" s="46" t="s">
        <v>16</v>
      </c>
      <c r="C446" s="48" t="s">
        <v>434</v>
      </c>
      <c r="D446" s="19">
        <f t="shared" si="57"/>
        <v>3671.7000000000003</v>
      </c>
      <c r="E446" s="31">
        <v>3671.7000000000003</v>
      </c>
      <c r="F446" s="31">
        <v>3013.3</v>
      </c>
      <c r="G446" s="31">
        <v>11.3</v>
      </c>
      <c r="H446" s="32"/>
      <c r="I446" s="16">
        <f t="shared" si="55"/>
        <v>553.1</v>
      </c>
      <c r="J446" s="31">
        <v>533.1</v>
      </c>
      <c r="K446" s="32"/>
      <c r="L446" s="32">
        <v>68.2</v>
      </c>
      <c r="M446" s="31">
        <v>20</v>
      </c>
      <c r="N446" s="19">
        <f t="shared" si="58"/>
        <v>4224.8</v>
      </c>
    </row>
    <row r="447" spans="1:14" ht="31.5" x14ac:dyDescent="0.25">
      <c r="A447" s="46"/>
      <c r="B447" s="46" t="s">
        <v>16</v>
      </c>
      <c r="C447" s="48" t="s">
        <v>435</v>
      </c>
      <c r="D447" s="19">
        <f t="shared" si="57"/>
        <v>10473.599999999999</v>
      </c>
      <c r="E447" s="31">
        <v>10473.599999999999</v>
      </c>
      <c r="F447" s="31">
        <v>8587.9</v>
      </c>
      <c r="G447" s="31">
        <v>41.4</v>
      </c>
      <c r="H447" s="32"/>
      <c r="I447" s="16">
        <f t="shared" si="55"/>
        <v>12938.8</v>
      </c>
      <c r="J447" s="31">
        <v>708.8</v>
      </c>
      <c r="K447" s="32"/>
      <c r="L447" s="32">
        <v>174</v>
      </c>
      <c r="M447" s="31">
        <v>12230</v>
      </c>
      <c r="N447" s="19">
        <f t="shared" si="58"/>
        <v>23412.399999999998</v>
      </c>
    </row>
    <row r="448" spans="1:14" ht="31.5" x14ac:dyDescent="0.25">
      <c r="A448" s="46"/>
      <c r="B448" s="46" t="s">
        <v>16</v>
      </c>
      <c r="C448" s="48" t="s">
        <v>436</v>
      </c>
      <c r="D448" s="19">
        <f t="shared" si="57"/>
        <v>7167.7</v>
      </c>
      <c r="E448" s="31">
        <v>7167.7</v>
      </c>
      <c r="F448" s="31">
        <v>5876</v>
      </c>
      <c r="G448" s="31">
        <v>28.8</v>
      </c>
      <c r="H448" s="32"/>
      <c r="I448" s="16">
        <f t="shared" si="55"/>
        <v>861.3</v>
      </c>
      <c r="J448" s="31">
        <v>701.3</v>
      </c>
      <c r="K448" s="32"/>
      <c r="L448" s="32">
        <v>160.4</v>
      </c>
      <c r="M448" s="31">
        <v>160</v>
      </c>
      <c r="N448" s="19">
        <f t="shared" si="58"/>
        <v>8029</v>
      </c>
    </row>
    <row r="449" spans="1:14" ht="31.5" x14ac:dyDescent="0.25">
      <c r="A449" s="46"/>
      <c r="B449" s="46" t="s">
        <v>16</v>
      </c>
      <c r="C449" s="48" t="s">
        <v>437</v>
      </c>
      <c r="D449" s="19">
        <f t="shared" si="57"/>
        <v>10098</v>
      </c>
      <c r="E449" s="31">
        <v>10098</v>
      </c>
      <c r="F449" s="31">
        <v>8286.2999999999993</v>
      </c>
      <c r="G449" s="31">
        <v>31.7</v>
      </c>
      <c r="H449" s="32"/>
      <c r="I449" s="16">
        <f t="shared" si="55"/>
        <v>838.6</v>
      </c>
      <c r="J449" s="31">
        <v>678.6</v>
      </c>
      <c r="K449" s="32"/>
      <c r="L449" s="32">
        <v>140.69999999999999</v>
      </c>
      <c r="M449" s="31">
        <v>160</v>
      </c>
      <c r="N449" s="19">
        <f t="shared" si="58"/>
        <v>10936.6</v>
      </c>
    </row>
    <row r="450" spans="1:14" ht="31.5" x14ac:dyDescent="0.25">
      <c r="A450" s="46"/>
      <c r="B450" s="46" t="s">
        <v>16</v>
      </c>
      <c r="C450" s="48" t="s">
        <v>438</v>
      </c>
      <c r="D450" s="19">
        <f t="shared" si="57"/>
        <v>3334.8</v>
      </c>
      <c r="E450" s="31">
        <v>3334.8</v>
      </c>
      <c r="F450" s="31">
        <v>2712</v>
      </c>
      <c r="G450" s="31">
        <v>40.4</v>
      </c>
      <c r="H450" s="32"/>
      <c r="I450" s="16">
        <f t="shared" si="55"/>
        <v>709.5</v>
      </c>
      <c r="J450" s="31">
        <v>689.5</v>
      </c>
      <c r="K450" s="32"/>
      <c r="L450" s="32">
        <v>103.2</v>
      </c>
      <c r="M450" s="31">
        <v>20</v>
      </c>
      <c r="N450" s="19">
        <f t="shared" si="58"/>
        <v>4044.3</v>
      </c>
    </row>
    <row r="451" spans="1:14" ht="31.5" x14ac:dyDescent="0.25">
      <c r="A451" s="46"/>
      <c r="B451" s="46" t="s">
        <v>16</v>
      </c>
      <c r="C451" s="48" t="s">
        <v>439</v>
      </c>
      <c r="D451" s="19">
        <f t="shared" si="57"/>
        <v>6609.9</v>
      </c>
      <c r="E451" s="31">
        <v>6609.9</v>
      </c>
      <c r="F451" s="31">
        <v>5424</v>
      </c>
      <c r="G451" s="31">
        <v>21.1</v>
      </c>
      <c r="H451" s="32"/>
      <c r="I451" s="16">
        <f t="shared" si="55"/>
        <v>1177.8</v>
      </c>
      <c r="J451" s="31">
        <v>947.8</v>
      </c>
      <c r="K451" s="32"/>
      <c r="L451" s="32">
        <v>364.6</v>
      </c>
      <c r="M451" s="31">
        <v>230</v>
      </c>
      <c r="N451" s="19">
        <f t="shared" si="58"/>
        <v>7787.7</v>
      </c>
    </row>
    <row r="452" spans="1:14" ht="31.5" x14ac:dyDescent="0.25">
      <c r="A452" s="46"/>
      <c r="B452" s="46" t="s">
        <v>16</v>
      </c>
      <c r="C452" s="48" t="s">
        <v>440</v>
      </c>
      <c r="D452" s="19">
        <f t="shared" si="57"/>
        <v>3853.9999999999995</v>
      </c>
      <c r="E452" s="31">
        <v>3853.9999999999995</v>
      </c>
      <c r="F452" s="31">
        <v>3164</v>
      </c>
      <c r="G452" s="31">
        <v>10.5</v>
      </c>
      <c r="H452" s="32"/>
      <c r="I452" s="16">
        <f t="shared" si="55"/>
        <v>653.5</v>
      </c>
      <c r="J452" s="31">
        <v>633.5</v>
      </c>
      <c r="K452" s="32"/>
      <c r="L452" s="32">
        <v>47.2</v>
      </c>
      <c r="M452" s="31">
        <v>20</v>
      </c>
      <c r="N452" s="19">
        <f t="shared" si="58"/>
        <v>4507.5</v>
      </c>
    </row>
    <row r="453" spans="1:14" ht="15.75" x14ac:dyDescent="0.25">
      <c r="A453" s="46"/>
      <c r="B453" s="46" t="s">
        <v>16</v>
      </c>
      <c r="C453" s="48" t="s">
        <v>441</v>
      </c>
      <c r="D453" s="19">
        <f t="shared" si="57"/>
        <v>3487.3999999999996</v>
      </c>
      <c r="E453" s="31">
        <v>3487.3999999999996</v>
      </c>
      <c r="F453" s="31">
        <v>2862.7</v>
      </c>
      <c r="G453" s="31">
        <v>9.9</v>
      </c>
      <c r="H453" s="32"/>
      <c r="I453" s="16">
        <f t="shared" si="55"/>
        <v>500.1</v>
      </c>
      <c r="J453" s="31">
        <v>480.1</v>
      </c>
      <c r="K453" s="32"/>
      <c r="L453" s="32">
        <v>60.9</v>
      </c>
      <c r="M453" s="31">
        <v>20</v>
      </c>
      <c r="N453" s="19">
        <f t="shared" si="58"/>
        <v>3987.4999999999995</v>
      </c>
    </row>
    <row r="454" spans="1:14" ht="31.5" x14ac:dyDescent="0.25">
      <c r="A454" s="46"/>
      <c r="B454" s="46" t="s">
        <v>16</v>
      </c>
      <c r="C454" s="48" t="s">
        <v>442</v>
      </c>
      <c r="D454" s="19">
        <f t="shared" si="57"/>
        <v>4771.5000000000009</v>
      </c>
      <c r="E454" s="31">
        <v>4771.5000000000009</v>
      </c>
      <c r="F454" s="31">
        <v>3917.3</v>
      </c>
      <c r="G454" s="31">
        <v>13</v>
      </c>
      <c r="H454" s="32"/>
      <c r="I454" s="16">
        <f t="shared" si="55"/>
        <v>679.8</v>
      </c>
      <c r="J454" s="31">
        <v>659.8</v>
      </c>
      <c r="K454" s="32"/>
      <c r="L454" s="32">
        <v>73.099999999999994</v>
      </c>
      <c r="M454" s="31">
        <v>20</v>
      </c>
      <c r="N454" s="19">
        <f t="shared" si="58"/>
        <v>5451.3000000000011</v>
      </c>
    </row>
    <row r="455" spans="1:14" ht="31.5" x14ac:dyDescent="0.25">
      <c r="A455" s="46"/>
      <c r="B455" s="46" t="s">
        <v>16</v>
      </c>
      <c r="C455" s="48" t="s">
        <v>443</v>
      </c>
      <c r="D455" s="19">
        <f t="shared" si="57"/>
        <v>3855.7999999999997</v>
      </c>
      <c r="E455" s="31">
        <v>3855.7999999999997</v>
      </c>
      <c r="F455" s="31">
        <v>3164</v>
      </c>
      <c r="G455" s="31">
        <v>12.3</v>
      </c>
      <c r="H455" s="32"/>
      <c r="I455" s="16">
        <f t="shared" si="55"/>
        <v>604.1</v>
      </c>
      <c r="J455" s="31">
        <v>584.1</v>
      </c>
      <c r="K455" s="32"/>
      <c r="L455" s="32">
        <v>115.8</v>
      </c>
      <c r="M455" s="31">
        <v>20</v>
      </c>
      <c r="N455" s="19">
        <f t="shared" si="58"/>
        <v>4459.8999999999996</v>
      </c>
    </row>
    <row r="456" spans="1:14" ht="31.5" x14ac:dyDescent="0.25">
      <c r="A456" s="46"/>
      <c r="B456" s="46" t="s">
        <v>16</v>
      </c>
      <c r="C456" s="48" t="s">
        <v>444</v>
      </c>
      <c r="D456" s="19">
        <f t="shared" si="57"/>
        <v>4972.3</v>
      </c>
      <c r="E456" s="31">
        <v>4972.3</v>
      </c>
      <c r="F456" s="31">
        <v>4067.8</v>
      </c>
      <c r="G456" s="31">
        <v>31</v>
      </c>
      <c r="H456" s="32"/>
      <c r="I456" s="16">
        <f t="shared" si="55"/>
        <v>649.20000000000005</v>
      </c>
      <c r="J456" s="31">
        <v>629.20000000000005</v>
      </c>
      <c r="K456" s="32"/>
      <c r="L456" s="32">
        <v>307.39999999999998</v>
      </c>
      <c r="M456" s="31">
        <v>20</v>
      </c>
      <c r="N456" s="19">
        <f t="shared" si="58"/>
        <v>5621.5</v>
      </c>
    </row>
    <row r="457" spans="1:14" ht="31.5" x14ac:dyDescent="0.25">
      <c r="A457" s="46"/>
      <c r="B457" s="46" t="s">
        <v>16</v>
      </c>
      <c r="C457" s="48" t="s">
        <v>445</v>
      </c>
      <c r="D457" s="19">
        <f t="shared" si="57"/>
        <v>3503.8</v>
      </c>
      <c r="E457" s="31">
        <v>3503.8</v>
      </c>
      <c r="F457" s="31">
        <v>2862.7</v>
      </c>
      <c r="G457" s="31">
        <v>26.4</v>
      </c>
      <c r="H457" s="32"/>
      <c r="I457" s="16">
        <f t="shared" si="55"/>
        <v>557.4</v>
      </c>
      <c r="J457" s="31">
        <v>467.4</v>
      </c>
      <c r="K457" s="32"/>
      <c r="L457" s="32">
        <v>175.6</v>
      </c>
      <c r="M457" s="31">
        <v>90</v>
      </c>
      <c r="N457" s="19">
        <f t="shared" si="58"/>
        <v>4061.2000000000003</v>
      </c>
    </row>
    <row r="458" spans="1:14" ht="31.5" x14ac:dyDescent="0.25">
      <c r="A458" s="46"/>
      <c r="B458" s="46" t="s">
        <v>16</v>
      </c>
      <c r="C458" s="48" t="s">
        <v>446</v>
      </c>
      <c r="D458" s="19">
        <f t="shared" si="57"/>
        <v>4963.8</v>
      </c>
      <c r="E458" s="31">
        <v>4963.8</v>
      </c>
      <c r="F458" s="31">
        <v>4067.9</v>
      </c>
      <c r="G458" s="31">
        <v>22.4</v>
      </c>
      <c r="H458" s="32"/>
      <c r="I458" s="16">
        <f t="shared" si="55"/>
        <v>1669.7</v>
      </c>
      <c r="J458" s="31">
        <v>509.7</v>
      </c>
      <c r="K458" s="32"/>
      <c r="L458" s="32">
        <v>165.4</v>
      </c>
      <c r="M458" s="31">
        <v>1160</v>
      </c>
      <c r="N458" s="19">
        <f t="shared" si="58"/>
        <v>6633.5</v>
      </c>
    </row>
    <row r="459" spans="1:14" ht="31.5" x14ac:dyDescent="0.25">
      <c r="A459" s="46"/>
      <c r="B459" s="46" t="s">
        <v>16</v>
      </c>
      <c r="C459" s="48" t="s">
        <v>447</v>
      </c>
      <c r="D459" s="19">
        <f t="shared" si="57"/>
        <v>4404.5</v>
      </c>
      <c r="E459" s="31">
        <v>4404.5</v>
      </c>
      <c r="F459" s="31">
        <v>3615.9</v>
      </c>
      <c r="G459" s="31">
        <v>12.2</v>
      </c>
      <c r="H459" s="32"/>
      <c r="I459" s="16">
        <f t="shared" si="55"/>
        <v>350.4</v>
      </c>
      <c r="J459" s="31">
        <v>330.4</v>
      </c>
      <c r="K459" s="32"/>
      <c r="L459" s="32">
        <v>43.5</v>
      </c>
      <c r="M459" s="31">
        <v>20</v>
      </c>
      <c r="N459" s="19">
        <f t="shared" si="58"/>
        <v>4754.8999999999996</v>
      </c>
    </row>
    <row r="460" spans="1:14" ht="31.5" x14ac:dyDescent="0.25">
      <c r="A460" s="46"/>
      <c r="B460" s="46" t="s">
        <v>16</v>
      </c>
      <c r="C460" s="48" t="s">
        <v>448</v>
      </c>
      <c r="D460" s="19">
        <f t="shared" si="57"/>
        <v>4042.3</v>
      </c>
      <c r="E460" s="31">
        <v>4042.3</v>
      </c>
      <c r="F460" s="31">
        <v>3314.6</v>
      </c>
      <c r="G460" s="31">
        <v>15.9</v>
      </c>
      <c r="H460" s="32"/>
      <c r="I460" s="16">
        <f t="shared" si="55"/>
        <v>2075.4</v>
      </c>
      <c r="J460" s="31">
        <v>485.4</v>
      </c>
      <c r="K460" s="32"/>
      <c r="L460" s="32">
        <v>197.3</v>
      </c>
      <c r="M460" s="31">
        <v>1590</v>
      </c>
      <c r="N460" s="19">
        <f t="shared" si="58"/>
        <v>6117.7000000000007</v>
      </c>
    </row>
    <row r="461" spans="1:14" ht="31.5" x14ac:dyDescent="0.25">
      <c r="A461" s="46"/>
      <c r="B461" s="46" t="s">
        <v>16</v>
      </c>
      <c r="C461" s="48" t="s">
        <v>449</v>
      </c>
      <c r="D461" s="19">
        <f t="shared" si="57"/>
        <v>2758.8999999999996</v>
      </c>
      <c r="E461" s="31">
        <v>2758.8999999999996</v>
      </c>
      <c r="F461" s="31">
        <v>2260.1</v>
      </c>
      <c r="G461" s="31">
        <v>13.5</v>
      </c>
      <c r="H461" s="32"/>
      <c r="I461" s="16">
        <f t="shared" si="55"/>
        <v>457.7</v>
      </c>
      <c r="J461" s="31">
        <v>367.7</v>
      </c>
      <c r="K461" s="32"/>
      <c r="L461" s="32">
        <v>77.2</v>
      </c>
      <c r="M461" s="31">
        <v>90</v>
      </c>
      <c r="N461" s="19">
        <f t="shared" si="58"/>
        <v>3216.5999999999995</v>
      </c>
    </row>
    <row r="462" spans="1:14" ht="31.5" x14ac:dyDescent="0.25">
      <c r="A462" s="46"/>
      <c r="B462" s="46" t="s">
        <v>16</v>
      </c>
      <c r="C462" s="48" t="s">
        <v>450</v>
      </c>
      <c r="D462" s="19">
        <f t="shared" si="57"/>
        <v>5339.7</v>
      </c>
      <c r="E462" s="31">
        <v>5339.7</v>
      </c>
      <c r="F462" s="31">
        <v>4369.2</v>
      </c>
      <c r="G462" s="31">
        <v>32.200000000000003</v>
      </c>
      <c r="H462" s="32"/>
      <c r="I462" s="16">
        <f t="shared" si="55"/>
        <v>521.5</v>
      </c>
      <c r="J462" s="31">
        <v>501.5</v>
      </c>
      <c r="K462" s="32"/>
      <c r="L462" s="32">
        <v>98.4</v>
      </c>
      <c r="M462" s="31">
        <v>20</v>
      </c>
      <c r="N462" s="19">
        <f t="shared" si="58"/>
        <v>5861.2</v>
      </c>
    </row>
    <row r="463" spans="1:14" ht="31.5" x14ac:dyDescent="0.25">
      <c r="A463" s="46"/>
      <c r="B463" s="46" t="s">
        <v>16</v>
      </c>
      <c r="C463" s="48" t="s">
        <v>451</v>
      </c>
      <c r="D463" s="19">
        <f t="shared" si="57"/>
        <v>3488.3</v>
      </c>
      <c r="E463" s="31">
        <v>3488.3</v>
      </c>
      <c r="F463" s="31">
        <v>2862.7</v>
      </c>
      <c r="G463" s="31">
        <v>10.9</v>
      </c>
      <c r="H463" s="32"/>
      <c r="I463" s="16">
        <f t="shared" si="55"/>
        <v>556.29999999999995</v>
      </c>
      <c r="J463" s="31">
        <v>536.29999999999995</v>
      </c>
      <c r="K463" s="32"/>
      <c r="L463" s="32">
        <v>127.3</v>
      </c>
      <c r="M463" s="31">
        <v>20</v>
      </c>
      <c r="N463" s="19">
        <f t="shared" si="58"/>
        <v>4044.6000000000004</v>
      </c>
    </row>
    <row r="464" spans="1:14" ht="31.5" x14ac:dyDescent="0.25">
      <c r="A464" s="46"/>
      <c r="B464" s="46" t="s">
        <v>16</v>
      </c>
      <c r="C464" s="48" t="s">
        <v>452</v>
      </c>
      <c r="D464" s="19">
        <f t="shared" si="57"/>
        <v>3489.2</v>
      </c>
      <c r="E464" s="31">
        <v>3489.2</v>
      </c>
      <c r="F464" s="31">
        <v>2862.7</v>
      </c>
      <c r="G464" s="31">
        <v>11.8</v>
      </c>
      <c r="H464" s="32"/>
      <c r="I464" s="16">
        <f t="shared" si="55"/>
        <v>495.9</v>
      </c>
      <c r="J464" s="31">
        <v>475.9</v>
      </c>
      <c r="K464" s="32"/>
      <c r="L464" s="32">
        <v>70.7</v>
      </c>
      <c r="M464" s="31">
        <v>20</v>
      </c>
      <c r="N464" s="19">
        <f t="shared" si="58"/>
        <v>3985.1</v>
      </c>
    </row>
    <row r="465" spans="1:14" ht="31.5" x14ac:dyDescent="0.25">
      <c r="A465" s="46"/>
      <c r="B465" s="46" t="s">
        <v>16</v>
      </c>
      <c r="C465" s="48" t="s">
        <v>453</v>
      </c>
      <c r="D465" s="19">
        <f t="shared" si="57"/>
        <v>4597.3999999999996</v>
      </c>
      <c r="E465" s="31">
        <v>4597.3999999999996</v>
      </c>
      <c r="F465" s="31">
        <v>3766.5</v>
      </c>
      <c r="G465" s="31">
        <v>22.1</v>
      </c>
      <c r="H465" s="32"/>
      <c r="I465" s="16">
        <f t="shared" si="55"/>
        <v>688.9</v>
      </c>
      <c r="J465" s="31">
        <v>598.9</v>
      </c>
      <c r="K465" s="32"/>
      <c r="L465" s="32">
        <v>194.3</v>
      </c>
      <c r="M465" s="31">
        <v>90</v>
      </c>
      <c r="N465" s="19">
        <f t="shared" si="58"/>
        <v>5286.2999999999993</v>
      </c>
    </row>
    <row r="466" spans="1:14" ht="31.5" x14ac:dyDescent="0.25">
      <c r="A466" s="46"/>
      <c r="B466" s="46" t="s">
        <v>16</v>
      </c>
      <c r="C466" s="48" t="s">
        <v>454</v>
      </c>
      <c r="D466" s="19">
        <f t="shared" si="57"/>
        <v>3678.5000000000005</v>
      </c>
      <c r="E466" s="31">
        <v>3678.5000000000005</v>
      </c>
      <c r="F466" s="31">
        <v>3013.3</v>
      </c>
      <c r="G466" s="31">
        <v>18.100000000000001</v>
      </c>
      <c r="H466" s="32"/>
      <c r="I466" s="16">
        <f t="shared" si="55"/>
        <v>574.20000000000005</v>
      </c>
      <c r="J466" s="31">
        <v>554.20000000000005</v>
      </c>
      <c r="K466" s="32"/>
      <c r="L466" s="32">
        <v>146.5</v>
      </c>
      <c r="M466" s="31">
        <v>20</v>
      </c>
      <c r="N466" s="19">
        <f t="shared" si="58"/>
        <v>4252.7000000000007</v>
      </c>
    </row>
    <row r="467" spans="1:14" ht="31.5" x14ac:dyDescent="0.25">
      <c r="A467" s="46"/>
      <c r="B467" s="46" t="s">
        <v>16</v>
      </c>
      <c r="C467" s="48" t="s">
        <v>455</v>
      </c>
      <c r="D467" s="19">
        <f t="shared" si="57"/>
        <v>2942.9</v>
      </c>
      <c r="E467" s="31">
        <v>2942.9</v>
      </c>
      <c r="F467" s="31">
        <v>2410.8000000000002</v>
      </c>
      <c r="G467" s="31">
        <v>14.4</v>
      </c>
      <c r="H467" s="32"/>
      <c r="I467" s="16">
        <f t="shared" si="55"/>
        <v>559.79999999999995</v>
      </c>
      <c r="J467" s="31">
        <v>469.8</v>
      </c>
      <c r="K467" s="32"/>
      <c r="L467" s="32">
        <v>64.3</v>
      </c>
      <c r="M467" s="31">
        <v>90</v>
      </c>
      <c r="N467" s="19">
        <f t="shared" si="58"/>
        <v>3502.7</v>
      </c>
    </row>
    <row r="468" spans="1:14" ht="31.5" x14ac:dyDescent="0.25">
      <c r="A468" s="46"/>
      <c r="B468" s="46" t="s">
        <v>16</v>
      </c>
      <c r="C468" s="48" t="s">
        <v>456</v>
      </c>
      <c r="D468" s="19">
        <f t="shared" si="57"/>
        <v>5708.8</v>
      </c>
      <c r="E468" s="31">
        <v>5708.8</v>
      </c>
      <c r="F468" s="31">
        <v>4670.1000000000004</v>
      </c>
      <c r="G468" s="31">
        <v>35.9</v>
      </c>
      <c r="H468" s="32"/>
      <c r="I468" s="16">
        <f t="shared" ref="I468:I531" si="59">J468+M468</f>
        <v>832.6</v>
      </c>
      <c r="J468" s="31">
        <v>742.6</v>
      </c>
      <c r="K468" s="32"/>
      <c r="L468" s="32">
        <v>96.5</v>
      </c>
      <c r="M468" s="31">
        <v>90</v>
      </c>
      <c r="N468" s="19">
        <f t="shared" si="58"/>
        <v>6541.4000000000005</v>
      </c>
    </row>
    <row r="469" spans="1:14" ht="19.5" collapsed="1" x14ac:dyDescent="0.25">
      <c r="A469" s="46"/>
      <c r="B469" s="46"/>
      <c r="C469" s="42" t="s">
        <v>457</v>
      </c>
      <c r="D469" s="16">
        <f>SUM(D471:D497)</f>
        <v>141888.70000000001</v>
      </c>
      <c r="E469" s="16">
        <f t="shared" ref="E469:N469" si="60">SUM(E471:E497)</f>
        <v>141888.70000000001</v>
      </c>
      <c r="F469" s="16">
        <f t="shared" si="60"/>
        <v>115877.5</v>
      </c>
      <c r="G469" s="16">
        <f t="shared" si="60"/>
        <v>880.60000000000014</v>
      </c>
      <c r="H469" s="16">
        <f t="shared" si="60"/>
        <v>0</v>
      </c>
      <c r="I469" s="16">
        <f t="shared" si="60"/>
        <v>33133.200000000004</v>
      </c>
      <c r="J469" s="16">
        <f t="shared" si="60"/>
        <v>18880.600000000002</v>
      </c>
      <c r="K469" s="16">
        <f t="shared" si="60"/>
        <v>0</v>
      </c>
      <c r="L469" s="16">
        <f t="shared" si="60"/>
        <v>4460.4000000000005</v>
      </c>
      <c r="M469" s="16">
        <f t="shared" si="60"/>
        <v>14252.6</v>
      </c>
      <c r="N469" s="16">
        <f t="shared" si="60"/>
        <v>175021.90000000002</v>
      </c>
    </row>
    <row r="470" spans="1:14" ht="15.75" x14ac:dyDescent="0.25">
      <c r="A470" s="46"/>
      <c r="B470" s="46"/>
      <c r="C470" s="48"/>
      <c r="D470" s="16"/>
      <c r="E470" s="31"/>
      <c r="F470" s="50"/>
      <c r="G470" s="31"/>
      <c r="H470" s="50"/>
      <c r="I470" s="16"/>
      <c r="J470" s="50"/>
      <c r="K470" s="50"/>
      <c r="L470" s="50"/>
      <c r="M470" s="50"/>
      <c r="N470" s="16"/>
    </row>
    <row r="471" spans="1:14" ht="15.75" x14ac:dyDescent="0.25">
      <c r="A471" s="46"/>
      <c r="B471" s="18" t="s">
        <v>16</v>
      </c>
      <c r="C471" s="48" t="s">
        <v>458</v>
      </c>
      <c r="D471" s="19">
        <f t="shared" ref="D471:D497" si="61">E471+H471</f>
        <v>2208.6999999999998</v>
      </c>
      <c r="E471" s="31">
        <v>2208.6999999999998</v>
      </c>
      <c r="F471" s="31">
        <v>1756.1</v>
      </c>
      <c r="G471" s="31">
        <v>76.400000000000006</v>
      </c>
      <c r="H471" s="32"/>
      <c r="I471" s="16">
        <f t="shared" si="59"/>
        <v>480.2</v>
      </c>
      <c r="J471" s="31">
        <v>169.2</v>
      </c>
      <c r="K471" s="32"/>
      <c r="L471" s="32"/>
      <c r="M471" s="31">
        <v>311</v>
      </c>
      <c r="N471" s="19">
        <f t="shared" ref="N471:N497" si="62">D471+I471</f>
        <v>2688.8999999999996</v>
      </c>
    </row>
    <row r="472" spans="1:14" s="28" customFormat="1" ht="15.75" x14ac:dyDescent="0.25">
      <c r="A472" s="18"/>
      <c r="B472" s="18" t="s">
        <v>16</v>
      </c>
      <c r="C472" s="45" t="s">
        <v>459</v>
      </c>
      <c r="D472" s="19">
        <f t="shared" si="61"/>
        <v>11731.1</v>
      </c>
      <c r="E472" s="31">
        <v>11731.1</v>
      </c>
      <c r="F472" s="31">
        <v>9515.9</v>
      </c>
      <c r="G472" s="31">
        <v>58.7</v>
      </c>
      <c r="H472" s="32"/>
      <c r="I472" s="16">
        <f t="shared" si="59"/>
        <v>1564</v>
      </c>
      <c r="J472" s="31">
        <v>1564</v>
      </c>
      <c r="K472" s="32"/>
      <c r="L472" s="32">
        <v>287.5</v>
      </c>
      <c r="M472" s="31"/>
      <c r="N472" s="19">
        <f t="shared" si="62"/>
        <v>13295.1</v>
      </c>
    </row>
    <row r="473" spans="1:14" s="28" customFormat="1" ht="31.5" x14ac:dyDescent="0.25">
      <c r="A473" s="18"/>
      <c r="B473" s="18" t="s">
        <v>16</v>
      </c>
      <c r="C473" s="38" t="s">
        <v>460</v>
      </c>
      <c r="D473" s="19">
        <f t="shared" si="61"/>
        <v>10315.999999999998</v>
      </c>
      <c r="E473" s="31">
        <v>10315.999999999998</v>
      </c>
      <c r="F473" s="31">
        <v>8332.7999999999993</v>
      </c>
      <c r="G473" s="31">
        <v>64.099999999999994</v>
      </c>
      <c r="H473" s="32"/>
      <c r="I473" s="16">
        <f t="shared" si="59"/>
        <v>1407.7</v>
      </c>
      <c r="J473" s="31">
        <v>1383.7</v>
      </c>
      <c r="K473" s="32"/>
      <c r="L473" s="32">
        <v>878.9</v>
      </c>
      <c r="M473" s="31">
        <v>24</v>
      </c>
      <c r="N473" s="19">
        <f t="shared" si="62"/>
        <v>11723.699999999999</v>
      </c>
    </row>
    <row r="474" spans="1:14" ht="31.5" x14ac:dyDescent="0.25">
      <c r="A474" s="46"/>
      <c r="B474" s="46" t="s">
        <v>16</v>
      </c>
      <c r="C474" s="48" t="s">
        <v>461</v>
      </c>
      <c r="D474" s="19">
        <f t="shared" si="61"/>
        <v>3375.2</v>
      </c>
      <c r="E474" s="31">
        <v>3375.2</v>
      </c>
      <c r="F474" s="31">
        <v>2776.7</v>
      </c>
      <c r="G474" s="31"/>
      <c r="H474" s="32"/>
      <c r="I474" s="16">
        <f t="shared" si="59"/>
        <v>718.4</v>
      </c>
      <c r="J474" s="31">
        <v>576</v>
      </c>
      <c r="K474" s="32"/>
      <c r="L474" s="32">
        <v>111.6</v>
      </c>
      <c r="M474" s="31">
        <v>142.4</v>
      </c>
      <c r="N474" s="19">
        <f t="shared" si="62"/>
        <v>4093.6</v>
      </c>
    </row>
    <row r="475" spans="1:14" ht="31.5" x14ac:dyDescent="0.25">
      <c r="A475" s="46"/>
      <c r="B475" s="46" t="s">
        <v>16</v>
      </c>
      <c r="C475" s="48" t="s">
        <v>462</v>
      </c>
      <c r="D475" s="19">
        <f t="shared" si="61"/>
        <v>3613.5</v>
      </c>
      <c r="E475" s="31">
        <v>3613.5</v>
      </c>
      <c r="F475" s="31">
        <v>2939.3</v>
      </c>
      <c r="G475" s="31">
        <v>40.700000000000003</v>
      </c>
      <c r="H475" s="32"/>
      <c r="I475" s="16">
        <f t="shared" si="59"/>
        <v>694.3</v>
      </c>
      <c r="J475" s="31">
        <v>551.9</v>
      </c>
      <c r="K475" s="32"/>
      <c r="L475" s="32">
        <v>83.4</v>
      </c>
      <c r="M475" s="31">
        <v>142.4</v>
      </c>
      <c r="N475" s="19">
        <f t="shared" si="62"/>
        <v>4307.8</v>
      </c>
    </row>
    <row r="476" spans="1:14" ht="31.5" x14ac:dyDescent="0.25">
      <c r="A476" s="46"/>
      <c r="B476" s="46" t="s">
        <v>16</v>
      </c>
      <c r="C476" s="48" t="s">
        <v>463</v>
      </c>
      <c r="D476" s="19">
        <f t="shared" si="61"/>
        <v>3119.5</v>
      </c>
      <c r="E476" s="31">
        <v>3119.5</v>
      </c>
      <c r="F476" s="31">
        <v>2532.9</v>
      </c>
      <c r="G476" s="31">
        <v>40.700000000000003</v>
      </c>
      <c r="H476" s="32"/>
      <c r="I476" s="16">
        <f t="shared" si="59"/>
        <v>668.9</v>
      </c>
      <c r="J476" s="31">
        <v>526.5</v>
      </c>
      <c r="K476" s="32"/>
      <c r="L476" s="32">
        <v>83</v>
      </c>
      <c r="M476" s="31">
        <v>142.4</v>
      </c>
      <c r="N476" s="19">
        <f t="shared" si="62"/>
        <v>3788.4</v>
      </c>
    </row>
    <row r="477" spans="1:14" ht="31.5" x14ac:dyDescent="0.25">
      <c r="A477" s="46"/>
      <c r="B477" s="46" t="s">
        <v>16</v>
      </c>
      <c r="C477" s="48" t="s">
        <v>464</v>
      </c>
      <c r="D477" s="19">
        <f t="shared" si="61"/>
        <v>2572.1</v>
      </c>
      <c r="E477" s="31">
        <v>2572.1</v>
      </c>
      <c r="F477" s="31">
        <v>2082.6</v>
      </c>
      <c r="G477" s="31">
        <v>40.700000000000003</v>
      </c>
      <c r="H477" s="32"/>
      <c r="I477" s="16">
        <f t="shared" si="59"/>
        <v>659.6</v>
      </c>
      <c r="J477" s="31">
        <v>517.20000000000005</v>
      </c>
      <c r="K477" s="32"/>
      <c r="L477" s="32">
        <v>82.7</v>
      </c>
      <c r="M477" s="31">
        <v>142.4</v>
      </c>
      <c r="N477" s="19">
        <f t="shared" si="62"/>
        <v>3231.7</v>
      </c>
    </row>
    <row r="478" spans="1:14" ht="31.5" x14ac:dyDescent="0.25">
      <c r="A478" s="46"/>
      <c r="B478" s="46" t="s">
        <v>16</v>
      </c>
      <c r="C478" s="48" t="s">
        <v>465</v>
      </c>
      <c r="D478" s="19">
        <f t="shared" si="61"/>
        <v>2374.6999999999998</v>
      </c>
      <c r="E478" s="31">
        <v>2374.6999999999998</v>
      </c>
      <c r="F478" s="31">
        <v>1920.1</v>
      </c>
      <c r="G478" s="31">
        <v>40.700000000000003</v>
      </c>
      <c r="H478" s="32"/>
      <c r="I478" s="16">
        <f t="shared" si="59"/>
        <v>679</v>
      </c>
      <c r="J478" s="31">
        <v>536.6</v>
      </c>
      <c r="K478" s="32"/>
      <c r="L478" s="32">
        <v>82.5</v>
      </c>
      <c r="M478" s="31">
        <v>142.4</v>
      </c>
      <c r="N478" s="19">
        <f t="shared" si="62"/>
        <v>3053.7</v>
      </c>
    </row>
    <row r="479" spans="1:14" ht="31.5" x14ac:dyDescent="0.25">
      <c r="A479" s="46"/>
      <c r="B479" s="46" t="s">
        <v>16</v>
      </c>
      <c r="C479" s="48" t="s">
        <v>466</v>
      </c>
      <c r="D479" s="19">
        <f t="shared" si="61"/>
        <v>3119.5</v>
      </c>
      <c r="E479" s="31">
        <v>3119.5</v>
      </c>
      <c r="F479" s="31">
        <v>2532.9</v>
      </c>
      <c r="G479" s="31">
        <v>40.700000000000003</v>
      </c>
      <c r="H479" s="32"/>
      <c r="I479" s="16">
        <f t="shared" si="59"/>
        <v>666.5</v>
      </c>
      <c r="J479" s="31">
        <v>524.1</v>
      </c>
      <c r="K479" s="32"/>
      <c r="L479" s="32">
        <v>83</v>
      </c>
      <c r="M479" s="31">
        <v>142.4</v>
      </c>
      <c r="N479" s="19">
        <f t="shared" si="62"/>
        <v>3786</v>
      </c>
    </row>
    <row r="480" spans="1:14" ht="31.5" x14ac:dyDescent="0.25">
      <c r="A480" s="46"/>
      <c r="B480" s="46" t="s">
        <v>16</v>
      </c>
      <c r="C480" s="48" t="s">
        <v>467</v>
      </c>
      <c r="D480" s="19">
        <f t="shared" si="61"/>
        <v>8545.2000000000007</v>
      </c>
      <c r="E480" s="31">
        <v>8545.2000000000007</v>
      </c>
      <c r="F480" s="31">
        <v>7030</v>
      </c>
      <c r="G480" s="31"/>
      <c r="H480" s="32"/>
      <c r="I480" s="16">
        <f t="shared" si="59"/>
        <v>789.8</v>
      </c>
      <c r="J480" s="31">
        <v>647.4</v>
      </c>
      <c r="K480" s="32"/>
      <c r="L480" s="32">
        <v>114.6</v>
      </c>
      <c r="M480" s="31">
        <v>142.4</v>
      </c>
      <c r="N480" s="19">
        <f t="shared" si="62"/>
        <v>9335</v>
      </c>
    </row>
    <row r="481" spans="1:14" ht="31.5" x14ac:dyDescent="0.25">
      <c r="A481" s="46"/>
      <c r="B481" s="46" t="s">
        <v>16</v>
      </c>
      <c r="C481" s="48" t="s">
        <v>468</v>
      </c>
      <c r="D481" s="19">
        <f t="shared" si="61"/>
        <v>2922.2000000000003</v>
      </c>
      <c r="E481" s="31">
        <v>2922.2000000000003</v>
      </c>
      <c r="F481" s="31">
        <v>2370.5</v>
      </c>
      <c r="G481" s="31">
        <v>40.700000000000003</v>
      </c>
      <c r="H481" s="32"/>
      <c r="I481" s="16">
        <f t="shared" si="59"/>
        <v>688.1</v>
      </c>
      <c r="J481" s="31">
        <v>545.70000000000005</v>
      </c>
      <c r="K481" s="32"/>
      <c r="L481" s="32">
        <v>82.8</v>
      </c>
      <c r="M481" s="31">
        <v>142.4</v>
      </c>
      <c r="N481" s="19">
        <f t="shared" si="62"/>
        <v>3610.3</v>
      </c>
    </row>
    <row r="482" spans="1:14" ht="31.5" x14ac:dyDescent="0.25">
      <c r="A482" s="46"/>
      <c r="B482" s="46" t="s">
        <v>16</v>
      </c>
      <c r="C482" s="48" t="s">
        <v>469</v>
      </c>
      <c r="D482" s="19">
        <f t="shared" si="61"/>
        <v>3218.2999999999997</v>
      </c>
      <c r="E482" s="31">
        <v>3218.2999999999997</v>
      </c>
      <c r="F482" s="31">
        <v>2614.1999999999998</v>
      </c>
      <c r="G482" s="31">
        <v>40.700000000000003</v>
      </c>
      <c r="H482" s="32"/>
      <c r="I482" s="16">
        <f t="shared" si="59"/>
        <v>691.69999999999993</v>
      </c>
      <c r="J482" s="31">
        <v>549.29999999999995</v>
      </c>
      <c r="K482" s="32"/>
      <c r="L482" s="32">
        <v>83</v>
      </c>
      <c r="M482" s="31">
        <v>142.4</v>
      </c>
      <c r="N482" s="19">
        <f t="shared" si="62"/>
        <v>3909.9999999999995</v>
      </c>
    </row>
    <row r="483" spans="1:14" ht="31.5" x14ac:dyDescent="0.25">
      <c r="A483" s="46"/>
      <c r="B483" s="46" t="s">
        <v>16</v>
      </c>
      <c r="C483" s="48" t="s">
        <v>470</v>
      </c>
      <c r="D483" s="19">
        <f t="shared" si="61"/>
        <v>2473.2000000000003</v>
      </c>
      <c r="E483" s="31">
        <v>2473.2000000000003</v>
      </c>
      <c r="F483" s="31">
        <v>2001.3</v>
      </c>
      <c r="G483" s="31">
        <v>40.700000000000003</v>
      </c>
      <c r="H483" s="32"/>
      <c r="I483" s="16">
        <f t="shared" si="59"/>
        <v>681.8</v>
      </c>
      <c r="J483" s="31">
        <v>539.4</v>
      </c>
      <c r="K483" s="32"/>
      <c r="L483" s="32">
        <v>81.900000000000006</v>
      </c>
      <c r="M483" s="31">
        <v>142.4</v>
      </c>
      <c r="N483" s="19">
        <f t="shared" si="62"/>
        <v>3155</v>
      </c>
    </row>
    <row r="484" spans="1:14" ht="31.5" x14ac:dyDescent="0.25">
      <c r="A484" s="46"/>
      <c r="B484" s="46" t="s">
        <v>16</v>
      </c>
      <c r="C484" s="48" t="s">
        <v>471</v>
      </c>
      <c r="D484" s="19">
        <f t="shared" si="61"/>
        <v>3667.1</v>
      </c>
      <c r="E484" s="31">
        <v>3667.1</v>
      </c>
      <c r="F484" s="31">
        <v>2983.4</v>
      </c>
      <c r="G484" s="31">
        <v>40.700000000000003</v>
      </c>
      <c r="H484" s="32"/>
      <c r="I484" s="16">
        <f t="shared" si="59"/>
        <v>676.1</v>
      </c>
      <c r="J484" s="31">
        <v>533.70000000000005</v>
      </c>
      <c r="K484" s="32"/>
      <c r="L484" s="32">
        <v>83.2</v>
      </c>
      <c r="M484" s="31">
        <v>142.4</v>
      </c>
      <c r="N484" s="19">
        <f t="shared" si="62"/>
        <v>4343.2</v>
      </c>
    </row>
    <row r="485" spans="1:14" ht="31.5" x14ac:dyDescent="0.25">
      <c r="A485" s="46"/>
      <c r="B485" s="46" t="s">
        <v>16</v>
      </c>
      <c r="C485" s="48" t="s">
        <v>472</v>
      </c>
      <c r="D485" s="19">
        <f t="shared" si="61"/>
        <v>2922.2000000000003</v>
      </c>
      <c r="E485" s="31">
        <v>2922.2000000000003</v>
      </c>
      <c r="F485" s="31">
        <v>2370.5</v>
      </c>
      <c r="G485" s="31">
        <v>40.700000000000003</v>
      </c>
      <c r="H485" s="32"/>
      <c r="I485" s="16">
        <f t="shared" si="59"/>
        <v>714.9</v>
      </c>
      <c r="J485" s="31">
        <v>572.5</v>
      </c>
      <c r="K485" s="32"/>
      <c r="L485" s="32">
        <v>82.8</v>
      </c>
      <c r="M485" s="31">
        <v>142.4</v>
      </c>
      <c r="N485" s="19">
        <f t="shared" si="62"/>
        <v>3637.1000000000004</v>
      </c>
    </row>
    <row r="486" spans="1:14" ht="31.5" x14ac:dyDescent="0.25">
      <c r="A486" s="46"/>
      <c r="B486" s="46" t="s">
        <v>16</v>
      </c>
      <c r="C486" s="48" t="s">
        <v>473</v>
      </c>
      <c r="D486" s="19">
        <f t="shared" si="61"/>
        <v>2729</v>
      </c>
      <c r="E486" s="31">
        <v>2729</v>
      </c>
      <c r="F486" s="31">
        <v>2245.1</v>
      </c>
      <c r="G486" s="31"/>
      <c r="H486" s="32"/>
      <c r="I486" s="16">
        <f t="shared" si="59"/>
        <v>719.5</v>
      </c>
      <c r="J486" s="31">
        <v>577.1</v>
      </c>
      <c r="K486" s="32"/>
      <c r="L486" s="32">
        <v>111.3</v>
      </c>
      <c r="M486" s="31">
        <v>142.4</v>
      </c>
      <c r="N486" s="19">
        <f t="shared" si="62"/>
        <v>3448.5</v>
      </c>
    </row>
    <row r="487" spans="1:14" ht="31.5" x14ac:dyDescent="0.25">
      <c r="A487" s="46"/>
      <c r="B487" s="46" t="s">
        <v>16</v>
      </c>
      <c r="C487" s="48" t="s">
        <v>474</v>
      </c>
      <c r="D487" s="19">
        <f t="shared" si="61"/>
        <v>4470.1000000000004</v>
      </c>
      <c r="E487" s="31">
        <v>4470.1000000000004</v>
      </c>
      <c r="F487" s="31">
        <v>3677.5</v>
      </c>
      <c r="G487" s="31"/>
      <c r="H487" s="32"/>
      <c r="I487" s="16">
        <f t="shared" si="59"/>
        <v>758</v>
      </c>
      <c r="J487" s="31">
        <v>615.6</v>
      </c>
      <c r="K487" s="32"/>
      <c r="L487" s="32">
        <v>112.2</v>
      </c>
      <c r="M487" s="31">
        <v>142.4</v>
      </c>
      <c r="N487" s="19">
        <f t="shared" si="62"/>
        <v>5228.1000000000004</v>
      </c>
    </row>
    <row r="488" spans="1:14" ht="31.5" x14ac:dyDescent="0.25">
      <c r="A488" s="46"/>
      <c r="B488" s="46" t="s">
        <v>16</v>
      </c>
      <c r="C488" s="48" t="s">
        <v>475</v>
      </c>
      <c r="D488" s="19">
        <f t="shared" si="61"/>
        <v>3218.1</v>
      </c>
      <c r="E488" s="31">
        <v>3218.1</v>
      </c>
      <c r="F488" s="31">
        <v>2614</v>
      </c>
      <c r="G488" s="31">
        <v>40.700000000000003</v>
      </c>
      <c r="H488" s="32"/>
      <c r="I488" s="16">
        <f t="shared" si="59"/>
        <v>660.9</v>
      </c>
      <c r="J488" s="31">
        <v>518.5</v>
      </c>
      <c r="K488" s="32"/>
      <c r="L488" s="32">
        <v>83</v>
      </c>
      <c r="M488" s="31">
        <v>142.4</v>
      </c>
      <c r="N488" s="19">
        <f t="shared" si="62"/>
        <v>3879</v>
      </c>
    </row>
    <row r="489" spans="1:14" ht="31.5" x14ac:dyDescent="0.25">
      <c r="A489" s="46"/>
      <c r="B489" s="46" t="s">
        <v>16</v>
      </c>
      <c r="C489" s="48" t="s">
        <v>476</v>
      </c>
      <c r="D489" s="19">
        <f t="shared" si="61"/>
        <v>3119.5</v>
      </c>
      <c r="E489" s="31">
        <v>3119.5</v>
      </c>
      <c r="F489" s="31">
        <v>2532.9</v>
      </c>
      <c r="G489" s="31">
        <v>40.700000000000003</v>
      </c>
      <c r="H489" s="32"/>
      <c r="I489" s="16">
        <f t="shared" si="59"/>
        <v>712.6</v>
      </c>
      <c r="J489" s="31">
        <v>570.20000000000005</v>
      </c>
      <c r="K489" s="32"/>
      <c r="L489" s="32">
        <v>83</v>
      </c>
      <c r="M489" s="31">
        <v>142.4</v>
      </c>
      <c r="N489" s="19">
        <f t="shared" si="62"/>
        <v>3832.1</v>
      </c>
    </row>
    <row r="490" spans="1:14" ht="31.5" x14ac:dyDescent="0.25">
      <c r="A490" s="46"/>
      <c r="B490" s="46" t="s">
        <v>16</v>
      </c>
      <c r="C490" s="48" t="s">
        <v>477</v>
      </c>
      <c r="D490" s="19">
        <f t="shared" si="61"/>
        <v>5762.5999999999995</v>
      </c>
      <c r="E490" s="31">
        <v>5762.5999999999995</v>
      </c>
      <c r="F490" s="31">
        <v>4740.8</v>
      </c>
      <c r="G490" s="31"/>
      <c r="H490" s="32"/>
      <c r="I490" s="16">
        <f t="shared" si="59"/>
        <v>1053</v>
      </c>
      <c r="J490" s="31">
        <v>910.6</v>
      </c>
      <c r="K490" s="32"/>
      <c r="L490" s="32">
        <v>385.6</v>
      </c>
      <c r="M490" s="31">
        <v>142.4</v>
      </c>
      <c r="N490" s="19">
        <f t="shared" si="62"/>
        <v>6815.5999999999995</v>
      </c>
    </row>
    <row r="491" spans="1:14" ht="31.5" x14ac:dyDescent="0.25">
      <c r="A491" s="46"/>
      <c r="B491" s="46" t="s">
        <v>16</v>
      </c>
      <c r="C491" s="48" t="s">
        <v>478</v>
      </c>
      <c r="D491" s="19">
        <f t="shared" si="61"/>
        <v>8446.5</v>
      </c>
      <c r="E491" s="31">
        <v>8446.5</v>
      </c>
      <c r="F491" s="31">
        <v>6948.8</v>
      </c>
      <c r="G491" s="31"/>
      <c r="H491" s="32"/>
      <c r="I491" s="16">
        <f t="shared" si="59"/>
        <v>880.9</v>
      </c>
      <c r="J491" s="31">
        <v>738.5</v>
      </c>
      <c r="K491" s="32"/>
      <c r="L491" s="32">
        <v>224.8</v>
      </c>
      <c r="M491" s="31">
        <v>142.4</v>
      </c>
      <c r="N491" s="19">
        <f t="shared" si="62"/>
        <v>9327.4</v>
      </c>
    </row>
    <row r="492" spans="1:14" ht="31.5" x14ac:dyDescent="0.25">
      <c r="A492" s="46"/>
      <c r="B492" s="46" t="s">
        <v>16</v>
      </c>
      <c r="C492" s="48" t="s">
        <v>479</v>
      </c>
      <c r="D492" s="19">
        <f t="shared" si="61"/>
        <v>4021.5</v>
      </c>
      <c r="E492" s="31">
        <v>4021.5</v>
      </c>
      <c r="F492" s="31">
        <v>3308.4</v>
      </c>
      <c r="G492" s="31"/>
      <c r="H492" s="32"/>
      <c r="I492" s="16">
        <f t="shared" si="59"/>
        <v>649.6</v>
      </c>
      <c r="J492" s="31">
        <v>507.2</v>
      </c>
      <c r="K492" s="32"/>
      <c r="L492" s="32">
        <v>57.3</v>
      </c>
      <c r="M492" s="31">
        <v>142.4</v>
      </c>
      <c r="N492" s="19">
        <f t="shared" si="62"/>
        <v>4671.1000000000004</v>
      </c>
    </row>
    <row r="493" spans="1:14" ht="15.75" x14ac:dyDescent="0.25">
      <c r="A493" s="46"/>
      <c r="B493" s="46" t="s">
        <v>16</v>
      </c>
      <c r="C493" s="48" t="s">
        <v>480</v>
      </c>
      <c r="D493" s="19">
        <f t="shared" si="61"/>
        <v>9891.1999999999989</v>
      </c>
      <c r="E493" s="31">
        <v>9891.1999999999989</v>
      </c>
      <c r="F493" s="31">
        <v>8137.4</v>
      </c>
      <c r="G493" s="31"/>
      <c r="H493" s="32"/>
      <c r="I493" s="16">
        <f t="shared" si="59"/>
        <v>1052</v>
      </c>
      <c r="J493" s="31">
        <v>909.6</v>
      </c>
      <c r="K493" s="32"/>
      <c r="L493" s="32">
        <v>224.2</v>
      </c>
      <c r="M493" s="31">
        <v>142.4</v>
      </c>
      <c r="N493" s="19">
        <f t="shared" si="62"/>
        <v>10943.199999999999</v>
      </c>
    </row>
    <row r="494" spans="1:14" ht="15.75" x14ac:dyDescent="0.25">
      <c r="A494" s="46"/>
      <c r="B494" s="46" t="s">
        <v>16</v>
      </c>
      <c r="C494" s="48" t="s">
        <v>481</v>
      </c>
      <c r="D494" s="19">
        <f t="shared" si="61"/>
        <v>7787.7</v>
      </c>
      <c r="E494" s="31">
        <v>7787.7</v>
      </c>
      <c r="F494" s="31">
        <v>6373</v>
      </c>
      <c r="G494" s="31">
        <v>41.2</v>
      </c>
      <c r="H494" s="32"/>
      <c r="I494" s="16">
        <f t="shared" si="59"/>
        <v>1096.2</v>
      </c>
      <c r="J494" s="31">
        <v>953.8</v>
      </c>
      <c r="K494" s="32"/>
      <c r="L494" s="32">
        <v>250</v>
      </c>
      <c r="M494" s="31">
        <v>142.4</v>
      </c>
      <c r="N494" s="19">
        <f t="shared" si="62"/>
        <v>8883.9</v>
      </c>
    </row>
    <row r="495" spans="1:14" ht="15.75" x14ac:dyDescent="0.25">
      <c r="A495" s="46"/>
      <c r="B495" s="46" t="s">
        <v>16</v>
      </c>
      <c r="C495" s="48" t="s">
        <v>482</v>
      </c>
      <c r="D495" s="19">
        <f t="shared" si="61"/>
        <v>9640</v>
      </c>
      <c r="E495" s="31">
        <v>9640</v>
      </c>
      <c r="F495" s="31">
        <v>7930.8</v>
      </c>
      <c r="G495" s="31"/>
      <c r="H495" s="32"/>
      <c r="I495" s="16">
        <f t="shared" si="59"/>
        <v>1326</v>
      </c>
      <c r="J495" s="31">
        <v>1183.5999999999999</v>
      </c>
      <c r="K495" s="32"/>
      <c r="L495" s="32">
        <v>388</v>
      </c>
      <c r="M495" s="31">
        <v>142.4</v>
      </c>
      <c r="N495" s="19">
        <f t="shared" si="62"/>
        <v>10966</v>
      </c>
    </row>
    <row r="496" spans="1:14" ht="15.75" x14ac:dyDescent="0.25">
      <c r="A496" s="46"/>
      <c r="B496" s="46" t="s">
        <v>16</v>
      </c>
      <c r="C496" s="48" t="s">
        <v>483</v>
      </c>
      <c r="D496" s="19">
        <f t="shared" si="61"/>
        <v>11956.4</v>
      </c>
      <c r="E496" s="31">
        <v>11956.4</v>
      </c>
      <c r="F496" s="31">
        <v>9769.6</v>
      </c>
      <c r="G496" s="31">
        <v>151.80000000000001</v>
      </c>
      <c r="H496" s="32"/>
      <c r="I496" s="16">
        <f t="shared" si="59"/>
        <v>11714.199999999999</v>
      </c>
      <c r="J496" s="31">
        <v>1071.8</v>
      </c>
      <c r="K496" s="32"/>
      <c r="L496" s="32">
        <v>215.8</v>
      </c>
      <c r="M496" s="31">
        <v>10642.4</v>
      </c>
      <c r="N496" s="19">
        <f t="shared" si="62"/>
        <v>23670.6</v>
      </c>
    </row>
    <row r="497" spans="1:14" ht="31.5" x14ac:dyDescent="0.25">
      <c r="A497" s="46"/>
      <c r="B497" s="46" t="s">
        <v>16</v>
      </c>
      <c r="C497" s="48" t="s">
        <v>484</v>
      </c>
      <c r="D497" s="19">
        <f t="shared" si="61"/>
        <v>4667.6000000000004</v>
      </c>
      <c r="E497" s="31">
        <v>4667.6000000000004</v>
      </c>
      <c r="F497" s="31">
        <v>3840</v>
      </c>
      <c r="G497" s="31"/>
      <c r="H497" s="32"/>
      <c r="I497" s="16">
        <f t="shared" si="59"/>
        <v>729.3</v>
      </c>
      <c r="J497" s="31">
        <v>586.9</v>
      </c>
      <c r="K497" s="32"/>
      <c r="L497" s="32">
        <v>104.3</v>
      </c>
      <c r="M497" s="31">
        <v>142.4</v>
      </c>
      <c r="N497" s="19">
        <f t="shared" si="62"/>
        <v>5396.9000000000005</v>
      </c>
    </row>
    <row r="498" spans="1:14" ht="19.5" collapsed="1" x14ac:dyDescent="0.25">
      <c r="A498" s="46"/>
      <c r="B498" s="46"/>
      <c r="C498" s="42" t="s">
        <v>485</v>
      </c>
      <c r="D498" s="16">
        <f>SUM(D500:D535)</f>
        <v>274944.10000000003</v>
      </c>
      <c r="E498" s="16">
        <f t="shared" ref="E498:N498" si="63">SUM(E500:E535)</f>
        <v>274944.10000000003</v>
      </c>
      <c r="F498" s="16">
        <f t="shared" si="63"/>
        <v>224172.99999999997</v>
      </c>
      <c r="G498" s="16">
        <f t="shared" si="63"/>
        <v>1957.7000000000003</v>
      </c>
      <c r="H498" s="16">
        <f t="shared" si="63"/>
        <v>0</v>
      </c>
      <c r="I498" s="16">
        <f t="shared" si="63"/>
        <v>70582.300000000017</v>
      </c>
      <c r="J498" s="16">
        <f t="shared" si="63"/>
        <v>36670.900000000009</v>
      </c>
      <c r="K498" s="16">
        <f t="shared" si="63"/>
        <v>0</v>
      </c>
      <c r="L498" s="16">
        <f t="shared" si="63"/>
        <v>11215.000000000002</v>
      </c>
      <c r="M498" s="16">
        <f t="shared" si="63"/>
        <v>33911.4</v>
      </c>
      <c r="N498" s="16">
        <f t="shared" si="63"/>
        <v>345526.39999999997</v>
      </c>
    </row>
    <row r="499" spans="1:14" ht="15.75" x14ac:dyDescent="0.25">
      <c r="A499" s="46"/>
      <c r="B499" s="46"/>
      <c r="C499" s="48"/>
      <c r="D499" s="16"/>
      <c r="E499" s="31"/>
      <c r="F499" s="50"/>
      <c r="G499" s="31"/>
      <c r="H499" s="50"/>
      <c r="I499" s="16"/>
      <c r="J499" s="50"/>
      <c r="K499" s="50"/>
      <c r="L499" s="50"/>
      <c r="M499" s="50"/>
      <c r="N499" s="16"/>
    </row>
    <row r="500" spans="1:14" ht="15.75" x14ac:dyDescent="0.25">
      <c r="A500" s="46"/>
      <c r="B500" s="18" t="s">
        <v>16</v>
      </c>
      <c r="C500" s="48" t="s">
        <v>486</v>
      </c>
      <c r="D500" s="19">
        <f t="shared" ref="D500:D535" si="64">E500+H500</f>
        <v>3826.4</v>
      </c>
      <c r="E500" s="31">
        <v>3826.4</v>
      </c>
      <c r="F500" s="31">
        <v>2892.2</v>
      </c>
      <c r="G500" s="31">
        <v>306.5</v>
      </c>
      <c r="H500" s="32"/>
      <c r="I500" s="16">
        <f t="shared" si="59"/>
        <v>582.09999999999991</v>
      </c>
      <c r="J500" s="31">
        <v>290.7</v>
      </c>
      <c r="K500" s="32"/>
      <c r="L500" s="32"/>
      <c r="M500" s="31">
        <v>291.39999999999998</v>
      </c>
      <c r="N500" s="19">
        <f t="shared" ref="N500:N535" si="65">D500+I500</f>
        <v>4408.5</v>
      </c>
    </row>
    <row r="501" spans="1:14" s="28" customFormat="1" ht="15.75" x14ac:dyDescent="0.25">
      <c r="A501" s="18"/>
      <c r="B501" s="18" t="s">
        <v>16</v>
      </c>
      <c r="C501" s="45" t="s">
        <v>487</v>
      </c>
      <c r="D501" s="19">
        <f t="shared" si="64"/>
        <v>27744.600000000002</v>
      </c>
      <c r="E501" s="31">
        <v>27744.600000000002</v>
      </c>
      <c r="F501" s="31">
        <v>22436.2</v>
      </c>
      <c r="G501" s="31">
        <v>203.7</v>
      </c>
      <c r="H501" s="32"/>
      <c r="I501" s="16">
        <f t="shared" si="59"/>
        <v>3809.5</v>
      </c>
      <c r="J501" s="31">
        <v>3744.5</v>
      </c>
      <c r="K501" s="32"/>
      <c r="L501" s="32">
        <v>554.70000000000005</v>
      </c>
      <c r="M501" s="31">
        <v>65</v>
      </c>
      <c r="N501" s="19">
        <f t="shared" si="65"/>
        <v>31554.100000000002</v>
      </c>
    </row>
    <row r="502" spans="1:14" s="28" customFormat="1" ht="15.75" x14ac:dyDescent="0.25">
      <c r="A502" s="18"/>
      <c r="B502" s="18" t="s">
        <v>16</v>
      </c>
      <c r="C502" s="38" t="s">
        <v>488</v>
      </c>
      <c r="D502" s="19">
        <f t="shared" si="64"/>
        <v>17381.599999999999</v>
      </c>
      <c r="E502" s="31">
        <v>17381.599999999999</v>
      </c>
      <c r="F502" s="31">
        <v>14012.9</v>
      </c>
      <c r="G502" s="31">
        <v>102.5</v>
      </c>
      <c r="H502" s="32"/>
      <c r="I502" s="16">
        <f t="shared" si="59"/>
        <v>10327</v>
      </c>
      <c r="J502" s="31">
        <v>2327</v>
      </c>
      <c r="K502" s="32"/>
      <c r="L502" s="32">
        <v>1197</v>
      </c>
      <c r="M502" s="31">
        <v>8000</v>
      </c>
      <c r="N502" s="19">
        <f t="shared" si="65"/>
        <v>27708.6</v>
      </c>
    </row>
    <row r="503" spans="1:14" ht="31.5" x14ac:dyDescent="0.25">
      <c r="A503" s="46"/>
      <c r="B503" s="46" t="s">
        <v>16</v>
      </c>
      <c r="C503" s="48" t="s">
        <v>489</v>
      </c>
      <c r="D503" s="19">
        <f t="shared" si="64"/>
        <v>2256.2999999999997</v>
      </c>
      <c r="E503" s="31">
        <v>2256.2999999999997</v>
      </c>
      <c r="F503" s="31">
        <v>1856.6</v>
      </c>
      <c r="G503" s="31"/>
      <c r="H503" s="32"/>
      <c r="I503" s="16">
        <f t="shared" si="59"/>
        <v>522.20000000000005</v>
      </c>
      <c r="J503" s="31">
        <v>387.2</v>
      </c>
      <c r="K503" s="32"/>
      <c r="L503" s="32">
        <v>144.4</v>
      </c>
      <c r="M503" s="31">
        <v>135</v>
      </c>
      <c r="N503" s="19">
        <f t="shared" si="65"/>
        <v>2778.5</v>
      </c>
    </row>
    <row r="504" spans="1:14" ht="15.75" x14ac:dyDescent="0.25">
      <c r="A504" s="46"/>
      <c r="B504" s="46" t="s">
        <v>16</v>
      </c>
      <c r="C504" s="48" t="s">
        <v>490</v>
      </c>
      <c r="D504" s="19">
        <f t="shared" si="64"/>
        <v>3415.3</v>
      </c>
      <c r="E504" s="31">
        <v>3415.3</v>
      </c>
      <c r="F504" s="31">
        <v>2810.3</v>
      </c>
      <c r="G504" s="31"/>
      <c r="H504" s="32"/>
      <c r="I504" s="16">
        <f t="shared" si="59"/>
        <v>682.2</v>
      </c>
      <c r="J504" s="31">
        <v>617.20000000000005</v>
      </c>
      <c r="K504" s="32"/>
      <c r="L504" s="32">
        <v>144.30000000000001</v>
      </c>
      <c r="M504" s="31">
        <v>65</v>
      </c>
      <c r="N504" s="19">
        <f t="shared" si="65"/>
        <v>4097.5</v>
      </c>
    </row>
    <row r="505" spans="1:14" ht="15.75" x14ac:dyDescent="0.25">
      <c r="A505" s="46"/>
      <c r="B505" s="46" t="s">
        <v>16</v>
      </c>
      <c r="C505" s="48" t="s">
        <v>491</v>
      </c>
      <c r="D505" s="19">
        <f t="shared" si="64"/>
        <v>5384.7</v>
      </c>
      <c r="E505" s="31">
        <v>5384.7</v>
      </c>
      <c r="F505" s="31">
        <v>4430.7</v>
      </c>
      <c r="G505" s="31"/>
      <c r="H505" s="32"/>
      <c r="I505" s="16">
        <f t="shared" si="59"/>
        <v>699.1</v>
      </c>
      <c r="J505" s="31">
        <v>564.1</v>
      </c>
      <c r="K505" s="32"/>
      <c r="L505" s="32">
        <v>298.8</v>
      </c>
      <c r="M505" s="31">
        <v>135</v>
      </c>
      <c r="N505" s="19">
        <f t="shared" si="65"/>
        <v>6083.8</v>
      </c>
    </row>
    <row r="506" spans="1:14" ht="15.75" x14ac:dyDescent="0.25">
      <c r="A506" s="46"/>
      <c r="B506" s="46" t="s">
        <v>16</v>
      </c>
      <c r="C506" s="48" t="s">
        <v>492</v>
      </c>
      <c r="D506" s="19">
        <f t="shared" si="64"/>
        <v>3697</v>
      </c>
      <c r="E506" s="31">
        <v>3697</v>
      </c>
      <c r="F506" s="31">
        <v>3042</v>
      </c>
      <c r="G506" s="31"/>
      <c r="H506" s="32"/>
      <c r="I506" s="16">
        <f t="shared" si="59"/>
        <v>671.6</v>
      </c>
      <c r="J506" s="31">
        <v>536.6</v>
      </c>
      <c r="K506" s="32"/>
      <c r="L506" s="32">
        <v>197.3</v>
      </c>
      <c r="M506" s="31">
        <v>135</v>
      </c>
      <c r="N506" s="19">
        <f t="shared" si="65"/>
        <v>4368.6000000000004</v>
      </c>
    </row>
    <row r="507" spans="1:14" ht="31.5" x14ac:dyDescent="0.25">
      <c r="A507" s="46"/>
      <c r="B507" s="46" t="s">
        <v>16</v>
      </c>
      <c r="C507" s="48" t="s">
        <v>493</v>
      </c>
      <c r="D507" s="19">
        <f t="shared" si="64"/>
        <v>9014.1000000000022</v>
      </c>
      <c r="E507" s="31">
        <v>9014.1000000000022</v>
      </c>
      <c r="F507" s="31">
        <v>7335.6</v>
      </c>
      <c r="G507" s="31">
        <v>99.1</v>
      </c>
      <c r="H507" s="32"/>
      <c r="I507" s="16">
        <f t="shared" si="59"/>
        <v>1019.3</v>
      </c>
      <c r="J507" s="31">
        <v>954.3</v>
      </c>
      <c r="K507" s="32"/>
      <c r="L507" s="32">
        <v>333.7</v>
      </c>
      <c r="M507" s="31">
        <v>65</v>
      </c>
      <c r="N507" s="19">
        <f t="shared" si="65"/>
        <v>10033.400000000001</v>
      </c>
    </row>
    <row r="508" spans="1:14" ht="15.75" x14ac:dyDescent="0.25">
      <c r="A508" s="46"/>
      <c r="B508" s="46" t="s">
        <v>16</v>
      </c>
      <c r="C508" s="48" t="s">
        <v>494</v>
      </c>
      <c r="D508" s="19">
        <f t="shared" si="64"/>
        <v>7951.5999999999995</v>
      </c>
      <c r="E508" s="31">
        <v>7951.5999999999995</v>
      </c>
      <c r="F508" s="31">
        <v>6542.9</v>
      </c>
      <c r="G508" s="31"/>
      <c r="H508" s="32"/>
      <c r="I508" s="16">
        <f t="shared" si="59"/>
        <v>962.3</v>
      </c>
      <c r="J508" s="31">
        <v>827.3</v>
      </c>
      <c r="K508" s="32"/>
      <c r="L508" s="32">
        <v>230.2</v>
      </c>
      <c r="M508" s="31">
        <v>135</v>
      </c>
      <c r="N508" s="19">
        <f t="shared" si="65"/>
        <v>8913.9</v>
      </c>
    </row>
    <row r="509" spans="1:14" ht="31.5" x14ac:dyDescent="0.25">
      <c r="A509" s="46"/>
      <c r="B509" s="46" t="s">
        <v>16</v>
      </c>
      <c r="C509" s="48" t="s">
        <v>495</v>
      </c>
      <c r="D509" s="19">
        <f t="shared" si="64"/>
        <v>5035.4999999999991</v>
      </c>
      <c r="E509" s="31">
        <v>5035.4999999999991</v>
      </c>
      <c r="F509" s="31">
        <v>4143.3999999999996</v>
      </c>
      <c r="G509" s="31"/>
      <c r="H509" s="32"/>
      <c r="I509" s="16">
        <f t="shared" si="59"/>
        <v>779.5</v>
      </c>
      <c r="J509" s="31">
        <v>644.5</v>
      </c>
      <c r="K509" s="32"/>
      <c r="L509" s="32">
        <v>161</v>
      </c>
      <c r="M509" s="31">
        <v>135</v>
      </c>
      <c r="N509" s="19">
        <f t="shared" si="65"/>
        <v>5814.9999999999991</v>
      </c>
    </row>
    <row r="510" spans="1:14" ht="31.5" x14ac:dyDescent="0.25">
      <c r="A510" s="46"/>
      <c r="B510" s="46" t="s">
        <v>16</v>
      </c>
      <c r="C510" s="48" t="s">
        <v>496</v>
      </c>
      <c r="D510" s="19">
        <f t="shared" si="64"/>
        <v>3899.6000000000004</v>
      </c>
      <c r="E510" s="31">
        <v>3899.6000000000004</v>
      </c>
      <c r="F510" s="31">
        <v>3208.8</v>
      </c>
      <c r="G510" s="31"/>
      <c r="H510" s="32"/>
      <c r="I510" s="16">
        <f t="shared" si="59"/>
        <v>570</v>
      </c>
      <c r="J510" s="31">
        <v>505</v>
      </c>
      <c r="K510" s="32"/>
      <c r="L510" s="32">
        <v>128.30000000000001</v>
      </c>
      <c r="M510" s="31">
        <v>65</v>
      </c>
      <c r="N510" s="19">
        <f t="shared" si="65"/>
        <v>4469.6000000000004</v>
      </c>
    </row>
    <row r="511" spans="1:14" ht="15.75" x14ac:dyDescent="0.25">
      <c r="A511" s="46"/>
      <c r="B511" s="46" t="s">
        <v>16</v>
      </c>
      <c r="C511" s="48" t="s">
        <v>497</v>
      </c>
      <c r="D511" s="19">
        <f t="shared" si="64"/>
        <v>3136.3999999999996</v>
      </c>
      <c r="E511" s="31">
        <v>3136.3999999999996</v>
      </c>
      <c r="F511" s="31">
        <v>2580.6999999999998</v>
      </c>
      <c r="G511" s="31"/>
      <c r="H511" s="32"/>
      <c r="I511" s="16">
        <f t="shared" si="59"/>
        <v>701</v>
      </c>
      <c r="J511" s="31">
        <v>566</v>
      </c>
      <c r="K511" s="32"/>
      <c r="L511" s="32">
        <v>249.7</v>
      </c>
      <c r="M511" s="31">
        <v>135</v>
      </c>
      <c r="N511" s="19">
        <f t="shared" si="65"/>
        <v>3837.3999999999996</v>
      </c>
    </row>
    <row r="512" spans="1:14" ht="31.5" x14ac:dyDescent="0.25">
      <c r="A512" s="46"/>
      <c r="B512" s="46" t="s">
        <v>16</v>
      </c>
      <c r="C512" s="48" t="s">
        <v>498</v>
      </c>
      <c r="D512" s="19">
        <f t="shared" si="64"/>
        <v>9499.7999999999993</v>
      </c>
      <c r="E512" s="31">
        <v>9499.7999999999993</v>
      </c>
      <c r="F512" s="31">
        <v>7735.4</v>
      </c>
      <c r="G512" s="31">
        <v>99.1</v>
      </c>
      <c r="H512" s="32"/>
      <c r="I512" s="16">
        <f t="shared" si="59"/>
        <v>8105.2</v>
      </c>
      <c r="J512" s="31">
        <v>970.2</v>
      </c>
      <c r="K512" s="32"/>
      <c r="L512" s="32">
        <v>305.60000000000002</v>
      </c>
      <c r="M512" s="31">
        <v>7135</v>
      </c>
      <c r="N512" s="19">
        <f t="shared" si="65"/>
        <v>17605</v>
      </c>
    </row>
    <row r="513" spans="1:14" ht="15.75" x14ac:dyDescent="0.25">
      <c r="A513" s="46"/>
      <c r="B513" s="46" t="s">
        <v>16</v>
      </c>
      <c r="C513" s="48" t="s">
        <v>499</v>
      </c>
      <c r="D513" s="19">
        <f t="shared" si="64"/>
        <v>6734.4</v>
      </c>
      <c r="E513" s="31">
        <v>6734.4</v>
      </c>
      <c r="F513" s="31">
        <v>5498.4</v>
      </c>
      <c r="G513" s="31">
        <v>52.2</v>
      </c>
      <c r="H513" s="32"/>
      <c r="I513" s="16">
        <f t="shared" si="59"/>
        <v>692.5</v>
      </c>
      <c r="J513" s="31">
        <v>627.5</v>
      </c>
      <c r="K513" s="32"/>
      <c r="L513" s="32">
        <v>184.9</v>
      </c>
      <c r="M513" s="31">
        <v>65</v>
      </c>
      <c r="N513" s="19">
        <f t="shared" si="65"/>
        <v>7426.9</v>
      </c>
    </row>
    <row r="514" spans="1:14" ht="15.75" x14ac:dyDescent="0.25">
      <c r="A514" s="46"/>
      <c r="B514" s="46" t="s">
        <v>16</v>
      </c>
      <c r="C514" s="48" t="s">
        <v>500</v>
      </c>
      <c r="D514" s="19">
        <f t="shared" si="64"/>
        <v>4297.2999999999993</v>
      </c>
      <c r="E514" s="31">
        <v>4297.2999999999993</v>
      </c>
      <c r="F514" s="31">
        <v>3536</v>
      </c>
      <c r="G514" s="31"/>
      <c r="H514" s="32"/>
      <c r="I514" s="16">
        <f t="shared" si="59"/>
        <v>574.70000000000005</v>
      </c>
      <c r="J514" s="31">
        <v>509.7</v>
      </c>
      <c r="K514" s="32"/>
      <c r="L514" s="32">
        <v>181.7</v>
      </c>
      <c r="M514" s="31">
        <v>65</v>
      </c>
      <c r="N514" s="19">
        <f t="shared" si="65"/>
        <v>4871.9999999999991</v>
      </c>
    </row>
    <row r="515" spans="1:14" ht="15.75" x14ac:dyDescent="0.25">
      <c r="A515" s="46"/>
      <c r="B515" s="46" t="s">
        <v>16</v>
      </c>
      <c r="C515" s="48" t="s">
        <v>501</v>
      </c>
      <c r="D515" s="19">
        <f t="shared" si="64"/>
        <v>2999.1000000000004</v>
      </c>
      <c r="E515" s="31">
        <v>2999.1000000000004</v>
      </c>
      <c r="F515" s="31">
        <v>2467.8000000000002</v>
      </c>
      <c r="G515" s="31"/>
      <c r="H515" s="32"/>
      <c r="I515" s="16">
        <f t="shared" si="59"/>
        <v>399.2</v>
      </c>
      <c r="J515" s="31">
        <v>264.2</v>
      </c>
      <c r="K515" s="32"/>
      <c r="L515" s="32">
        <v>94.9</v>
      </c>
      <c r="M515" s="31">
        <v>135</v>
      </c>
      <c r="N515" s="19">
        <f t="shared" si="65"/>
        <v>3398.3</v>
      </c>
    </row>
    <row r="516" spans="1:14" ht="31.5" x14ac:dyDescent="0.25">
      <c r="A516" s="46"/>
      <c r="B516" s="46" t="s">
        <v>16</v>
      </c>
      <c r="C516" s="48" t="s">
        <v>502</v>
      </c>
      <c r="D516" s="19">
        <f t="shared" si="64"/>
        <v>5043.9999999999991</v>
      </c>
      <c r="E516" s="31">
        <v>5043.9999999999991</v>
      </c>
      <c r="F516" s="31">
        <v>4150.3999999999996</v>
      </c>
      <c r="G516" s="31"/>
      <c r="H516" s="32"/>
      <c r="I516" s="16">
        <f t="shared" si="59"/>
        <v>1113.4000000000001</v>
      </c>
      <c r="J516" s="31">
        <v>978.4</v>
      </c>
      <c r="K516" s="32"/>
      <c r="L516" s="32">
        <v>451.7</v>
      </c>
      <c r="M516" s="31">
        <v>135</v>
      </c>
      <c r="N516" s="19">
        <f t="shared" si="65"/>
        <v>6157.4</v>
      </c>
    </row>
    <row r="517" spans="1:14" ht="31.5" x14ac:dyDescent="0.25">
      <c r="A517" s="46"/>
      <c r="B517" s="46" t="s">
        <v>16</v>
      </c>
      <c r="C517" s="48" t="s">
        <v>503</v>
      </c>
      <c r="D517" s="19">
        <f t="shared" si="64"/>
        <v>8754.2999999999993</v>
      </c>
      <c r="E517" s="31">
        <v>8754.2999999999993</v>
      </c>
      <c r="F517" s="31">
        <v>7203.4</v>
      </c>
      <c r="G517" s="31"/>
      <c r="H517" s="32"/>
      <c r="I517" s="16">
        <f t="shared" si="59"/>
        <v>1129.5999999999999</v>
      </c>
      <c r="J517" s="31">
        <v>924.6</v>
      </c>
      <c r="K517" s="32"/>
      <c r="L517" s="32">
        <v>315.3</v>
      </c>
      <c r="M517" s="31">
        <v>205</v>
      </c>
      <c r="N517" s="19">
        <f t="shared" si="65"/>
        <v>9883.9</v>
      </c>
    </row>
    <row r="518" spans="1:14" ht="31.5" x14ac:dyDescent="0.25">
      <c r="A518" s="46"/>
      <c r="B518" s="46" t="s">
        <v>16</v>
      </c>
      <c r="C518" s="48" t="s">
        <v>504</v>
      </c>
      <c r="D518" s="19">
        <f t="shared" si="64"/>
        <v>3010.8999999999996</v>
      </c>
      <c r="E518" s="31">
        <v>3010.8999999999996</v>
      </c>
      <c r="F518" s="31">
        <v>2477.5</v>
      </c>
      <c r="G518" s="31"/>
      <c r="H518" s="32"/>
      <c r="I518" s="16">
        <f t="shared" si="59"/>
        <v>355.8</v>
      </c>
      <c r="J518" s="31">
        <v>220.8</v>
      </c>
      <c r="K518" s="32"/>
      <c r="L518" s="32">
        <v>95.8</v>
      </c>
      <c r="M518" s="31">
        <v>135</v>
      </c>
      <c r="N518" s="19">
        <f t="shared" si="65"/>
        <v>3366.7</v>
      </c>
    </row>
    <row r="519" spans="1:14" ht="31.5" x14ac:dyDescent="0.25">
      <c r="A519" s="46"/>
      <c r="B519" s="46" t="s">
        <v>16</v>
      </c>
      <c r="C519" s="48" t="s">
        <v>505</v>
      </c>
      <c r="D519" s="19">
        <f t="shared" si="64"/>
        <v>4263.5999999999995</v>
      </c>
      <c r="E519" s="31">
        <v>4263.5999999999995</v>
      </c>
      <c r="F519" s="31">
        <v>3508.3</v>
      </c>
      <c r="G519" s="31"/>
      <c r="H519" s="32"/>
      <c r="I519" s="16">
        <f t="shared" si="59"/>
        <v>568.5</v>
      </c>
      <c r="J519" s="31">
        <v>433.5</v>
      </c>
      <c r="K519" s="32"/>
      <c r="L519" s="32">
        <v>138.80000000000001</v>
      </c>
      <c r="M519" s="31">
        <v>135</v>
      </c>
      <c r="N519" s="19">
        <f t="shared" si="65"/>
        <v>4832.0999999999995</v>
      </c>
    </row>
    <row r="520" spans="1:14" ht="31.5" x14ac:dyDescent="0.25">
      <c r="A520" s="46"/>
      <c r="B520" s="46" t="s">
        <v>16</v>
      </c>
      <c r="C520" s="48" t="s">
        <v>506</v>
      </c>
      <c r="D520" s="19">
        <f t="shared" si="64"/>
        <v>2573</v>
      </c>
      <c r="E520" s="31">
        <v>2573</v>
      </c>
      <c r="F520" s="31">
        <v>2117.1999999999998</v>
      </c>
      <c r="G520" s="31"/>
      <c r="H520" s="32"/>
      <c r="I520" s="16">
        <f t="shared" si="59"/>
        <v>571.9</v>
      </c>
      <c r="J520" s="31">
        <v>436.9</v>
      </c>
      <c r="K520" s="32"/>
      <c r="L520" s="32">
        <v>91.5</v>
      </c>
      <c r="M520" s="31">
        <v>135</v>
      </c>
      <c r="N520" s="19">
        <f t="shared" si="65"/>
        <v>3144.9</v>
      </c>
    </row>
    <row r="521" spans="1:14" ht="31.5" x14ac:dyDescent="0.25">
      <c r="A521" s="46"/>
      <c r="B521" s="46" t="s">
        <v>16</v>
      </c>
      <c r="C521" s="48" t="s">
        <v>507</v>
      </c>
      <c r="D521" s="19">
        <f t="shared" si="64"/>
        <v>4800.8</v>
      </c>
      <c r="E521" s="31">
        <v>4800.8</v>
      </c>
      <c r="F521" s="31">
        <v>3950.3</v>
      </c>
      <c r="G521" s="31"/>
      <c r="H521" s="32"/>
      <c r="I521" s="16">
        <f t="shared" si="59"/>
        <v>631.5</v>
      </c>
      <c r="J521" s="31">
        <v>566.5</v>
      </c>
      <c r="K521" s="32"/>
      <c r="L521" s="32">
        <v>27.6</v>
      </c>
      <c r="M521" s="31">
        <v>65</v>
      </c>
      <c r="N521" s="19">
        <f t="shared" si="65"/>
        <v>5432.3</v>
      </c>
    </row>
    <row r="522" spans="1:14" ht="15.75" x14ac:dyDescent="0.25">
      <c r="A522" s="46"/>
      <c r="B522" s="46" t="s">
        <v>16</v>
      </c>
      <c r="C522" s="48" t="s">
        <v>508</v>
      </c>
      <c r="D522" s="19">
        <f t="shared" si="64"/>
        <v>2891.6000000000004</v>
      </c>
      <c r="E522" s="31">
        <v>2891.6000000000004</v>
      </c>
      <c r="F522" s="31">
        <v>2379.3000000000002</v>
      </c>
      <c r="G522" s="31"/>
      <c r="H522" s="32"/>
      <c r="I522" s="16">
        <f t="shared" si="59"/>
        <v>783.4</v>
      </c>
      <c r="J522" s="31">
        <v>578.4</v>
      </c>
      <c r="K522" s="32"/>
      <c r="L522" s="32">
        <v>180.2</v>
      </c>
      <c r="M522" s="31">
        <v>205</v>
      </c>
      <c r="N522" s="19">
        <f t="shared" si="65"/>
        <v>3675.0000000000005</v>
      </c>
    </row>
    <row r="523" spans="1:14" ht="31.5" x14ac:dyDescent="0.25">
      <c r="A523" s="46"/>
      <c r="B523" s="46" t="s">
        <v>16</v>
      </c>
      <c r="C523" s="48" t="s">
        <v>509</v>
      </c>
      <c r="D523" s="19">
        <f t="shared" si="64"/>
        <v>5772.3</v>
      </c>
      <c r="E523" s="31">
        <v>5772.3</v>
      </c>
      <c r="F523" s="31">
        <v>4706.7</v>
      </c>
      <c r="G523" s="31">
        <v>52.2</v>
      </c>
      <c r="H523" s="32"/>
      <c r="I523" s="16">
        <f t="shared" si="59"/>
        <v>577.29999999999995</v>
      </c>
      <c r="J523" s="31">
        <v>512.29999999999995</v>
      </c>
      <c r="K523" s="32"/>
      <c r="L523" s="32">
        <v>163.6</v>
      </c>
      <c r="M523" s="31">
        <v>65</v>
      </c>
      <c r="N523" s="19">
        <f t="shared" si="65"/>
        <v>6349.6</v>
      </c>
    </row>
    <row r="524" spans="1:14" ht="31.5" x14ac:dyDescent="0.25">
      <c r="A524" s="46"/>
      <c r="B524" s="46" t="s">
        <v>16</v>
      </c>
      <c r="C524" s="48" t="s">
        <v>510</v>
      </c>
      <c r="D524" s="19">
        <f t="shared" si="64"/>
        <v>2667.1</v>
      </c>
      <c r="E524" s="31">
        <v>2667.1</v>
      </c>
      <c r="F524" s="31">
        <v>2194.6</v>
      </c>
      <c r="G524" s="31"/>
      <c r="H524" s="32"/>
      <c r="I524" s="16">
        <f t="shared" si="59"/>
        <v>569</v>
      </c>
      <c r="J524" s="31">
        <v>434</v>
      </c>
      <c r="K524" s="32"/>
      <c r="L524" s="32">
        <v>97.3</v>
      </c>
      <c r="M524" s="31">
        <v>135</v>
      </c>
      <c r="N524" s="19">
        <f t="shared" si="65"/>
        <v>3236.1</v>
      </c>
    </row>
    <row r="525" spans="1:14" ht="15.75" x14ac:dyDescent="0.25">
      <c r="A525" s="46"/>
      <c r="B525" s="46" t="s">
        <v>16</v>
      </c>
      <c r="C525" s="48" t="s">
        <v>511</v>
      </c>
      <c r="D525" s="19">
        <f t="shared" si="64"/>
        <v>3331</v>
      </c>
      <c r="E525" s="31">
        <v>3331</v>
      </c>
      <c r="F525" s="31">
        <v>2740.9</v>
      </c>
      <c r="G525" s="31"/>
      <c r="H525" s="32"/>
      <c r="I525" s="16">
        <f t="shared" si="59"/>
        <v>413.5</v>
      </c>
      <c r="J525" s="31">
        <v>348.5</v>
      </c>
      <c r="K525" s="32"/>
      <c r="L525" s="32">
        <v>103.6</v>
      </c>
      <c r="M525" s="31">
        <v>65</v>
      </c>
      <c r="N525" s="19">
        <f t="shared" si="65"/>
        <v>3744.5</v>
      </c>
    </row>
    <row r="526" spans="1:14" ht="31.5" x14ac:dyDescent="0.25">
      <c r="A526" s="46"/>
      <c r="B526" s="46" t="s">
        <v>16</v>
      </c>
      <c r="C526" s="48" t="s">
        <v>512</v>
      </c>
      <c r="D526" s="19">
        <f t="shared" si="64"/>
        <v>2713.2</v>
      </c>
      <c r="E526" s="31">
        <v>2713.2</v>
      </c>
      <c r="F526" s="31">
        <v>2232.6</v>
      </c>
      <c r="G526" s="31"/>
      <c r="H526" s="32"/>
      <c r="I526" s="16">
        <f t="shared" si="59"/>
        <v>507.7</v>
      </c>
      <c r="J526" s="31">
        <v>442.7</v>
      </c>
      <c r="K526" s="32"/>
      <c r="L526" s="32">
        <v>145.1</v>
      </c>
      <c r="M526" s="31">
        <v>65</v>
      </c>
      <c r="N526" s="19">
        <f t="shared" si="65"/>
        <v>3220.8999999999996</v>
      </c>
    </row>
    <row r="527" spans="1:14" ht="31.5" x14ac:dyDescent="0.25">
      <c r="A527" s="46"/>
      <c r="B527" s="46" t="s">
        <v>16</v>
      </c>
      <c r="C527" s="48" t="s">
        <v>513</v>
      </c>
      <c r="D527" s="19">
        <f t="shared" si="64"/>
        <v>5234</v>
      </c>
      <c r="E527" s="31">
        <v>5234</v>
      </c>
      <c r="F527" s="31">
        <v>4306.7</v>
      </c>
      <c r="G527" s="31"/>
      <c r="H527" s="32"/>
      <c r="I527" s="16">
        <f t="shared" si="59"/>
        <v>6031.4</v>
      </c>
      <c r="J527" s="31">
        <v>896.4</v>
      </c>
      <c r="K527" s="32"/>
      <c r="L527" s="32">
        <v>99.7</v>
      </c>
      <c r="M527" s="31">
        <v>5135</v>
      </c>
      <c r="N527" s="19">
        <f t="shared" si="65"/>
        <v>11265.4</v>
      </c>
    </row>
    <row r="528" spans="1:14" ht="15.75" x14ac:dyDescent="0.25">
      <c r="A528" s="46"/>
      <c r="B528" s="46" t="s">
        <v>16</v>
      </c>
      <c r="C528" s="48" t="s">
        <v>514</v>
      </c>
      <c r="D528" s="19">
        <f t="shared" si="64"/>
        <v>2536.7000000000003</v>
      </c>
      <c r="E528" s="31">
        <v>2536.7000000000003</v>
      </c>
      <c r="F528" s="31">
        <v>2044.4</v>
      </c>
      <c r="G528" s="31">
        <v>52.2</v>
      </c>
      <c r="H528" s="32"/>
      <c r="I528" s="16">
        <f t="shared" si="59"/>
        <v>331.8</v>
      </c>
      <c r="J528" s="31">
        <v>266.8</v>
      </c>
      <c r="K528" s="32"/>
      <c r="L528" s="32">
        <v>154.1</v>
      </c>
      <c r="M528" s="31">
        <v>65</v>
      </c>
      <c r="N528" s="19">
        <f t="shared" si="65"/>
        <v>2868.5000000000005</v>
      </c>
    </row>
    <row r="529" spans="1:14" ht="31.5" x14ac:dyDescent="0.25">
      <c r="A529" s="46"/>
      <c r="B529" s="46" t="s">
        <v>16</v>
      </c>
      <c r="C529" s="48" t="s">
        <v>515</v>
      </c>
      <c r="D529" s="19">
        <f t="shared" si="64"/>
        <v>2588.3000000000002</v>
      </c>
      <c r="E529" s="31">
        <v>2588.3000000000002</v>
      </c>
      <c r="F529" s="31">
        <v>2129.8000000000002</v>
      </c>
      <c r="G529" s="31"/>
      <c r="H529" s="32"/>
      <c r="I529" s="16">
        <f t="shared" si="59"/>
        <v>575</v>
      </c>
      <c r="J529" s="31">
        <v>440</v>
      </c>
      <c r="K529" s="32"/>
      <c r="L529" s="32">
        <v>158.6</v>
      </c>
      <c r="M529" s="31">
        <v>135</v>
      </c>
      <c r="N529" s="19">
        <f t="shared" si="65"/>
        <v>3163.3</v>
      </c>
    </row>
    <row r="530" spans="1:14" ht="31.5" x14ac:dyDescent="0.25">
      <c r="A530" s="46"/>
      <c r="B530" s="46" t="s">
        <v>16</v>
      </c>
      <c r="C530" s="48" t="s">
        <v>516</v>
      </c>
      <c r="D530" s="19">
        <f t="shared" si="64"/>
        <v>2716.0000000000005</v>
      </c>
      <c r="E530" s="31">
        <v>2716.0000000000005</v>
      </c>
      <c r="F530" s="31">
        <v>2234.8000000000002</v>
      </c>
      <c r="G530" s="31"/>
      <c r="H530" s="32"/>
      <c r="I530" s="16">
        <f t="shared" si="59"/>
        <v>603.79999999999995</v>
      </c>
      <c r="J530" s="31">
        <v>538.79999999999995</v>
      </c>
      <c r="K530" s="32"/>
      <c r="L530" s="32">
        <v>150.1</v>
      </c>
      <c r="M530" s="31">
        <v>65</v>
      </c>
      <c r="N530" s="19">
        <f t="shared" si="65"/>
        <v>3319.8</v>
      </c>
    </row>
    <row r="531" spans="1:14" ht="15.75" x14ac:dyDescent="0.25">
      <c r="A531" s="46"/>
      <c r="B531" s="46" t="s">
        <v>16</v>
      </c>
      <c r="C531" s="48" t="s">
        <v>517</v>
      </c>
      <c r="D531" s="19">
        <f t="shared" si="64"/>
        <v>2630.6</v>
      </c>
      <c r="E531" s="31">
        <v>2630.6</v>
      </c>
      <c r="F531" s="31">
        <v>2156</v>
      </c>
      <c r="G531" s="31">
        <v>10.4</v>
      </c>
      <c r="H531" s="32"/>
      <c r="I531" s="16">
        <f t="shared" si="59"/>
        <v>479.4</v>
      </c>
      <c r="J531" s="31">
        <v>414.4</v>
      </c>
      <c r="K531" s="32"/>
      <c r="L531" s="32">
        <v>25.7</v>
      </c>
      <c r="M531" s="31">
        <v>65</v>
      </c>
      <c r="N531" s="19">
        <f t="shared" si="65"/>
        <v>3110</v>
      </c>
    </row>
    <row r="532" spans="1:14" ht="15.75" x14ac:dyDescent="0.25">
      <c r="A532" s="46"/>
      <c r="B532" s="46" t="s">
        <v>16</v>
      </c>
      <c r="C532" s="48" t="s">
        <v>518</v>
      </c>
      <c r="D532" s="19">
        <f t="shared" si="64"/>
        <v>22843.1</v>
      </c>
      <c r="E532" s="31">
        <v>22843.1</v>
      </c>
      <c r="F532" s="31">
        <v>18796.2</v>
      </c>
      <c r="G532" s="31"/>
      <c r="H532" s="32"/>
      <c r="I532" s="16">
        <f t="shared" ref="I532:I594" si="66">J532+M532</f>
        <v>12496</v>
      </c>
      <c r="J532" s="31">
        <v>2411</v>
      </c>
      <c r="K532" s="32"/>
      <c r="L532" s="32">
        <v>812.1</v>
      </c>
      <c r="M532" s="31">
        <v>10085</v>
      </c>
      <c r="N532" s="19">
        <f t="shared" si="65"/>
        <v>35339.1</v>
      </c>
    </row>
    <row r="533" spans="1:14" ht="15.75" x14ac:dyDescent="0.25">
      <c r="A533" s="46"/>
      <c r="B533" s="46" t="s">
        <v>16</v>
      </c>
      <c r="C533" s="48" t="s">
        <v>519</v>
      </c>
      <c r="D533" s="19">
        <f t="shared" si="64"/>
        <v>26760.600000000002</v>
      </c>
      <c r="E533" s="31">
        <v>26760.600000000002</v>
      </c>
      <c r="F533" s="31">
        <v>21729.200000000001</v>
      </c>
      <c r="G533" s="31">
        <v>353.1</v>
      </c>
      <c r="H533" s="32"/>
      <c r="I533" s="16">
        <f t="shared" si="66"/>
        <v>3251.4</v>
      </c>
      <c r="J533" s="31">
        <v>3166.4</v>
      </c>
      <c r="K533" s="32"/>
      <c r="L533" s="32">
        <v>1266.7</v>
      </c>
      <c r="M533" s="31">
        <v>85</v>
      </c>
      <c r="N533" s="19">
        <f t="shared" si="65"/>
        <v>30012.000000000004</v>
      </c>
    </row>
    <row r="534" spans="1:14" ht="15.75" x14ac:dyDescent="0.25">
      <c r="A534" s="46"/>
      <c r="B534" s="46" t="s">
        <v>16</v>
      </c>
      <c r="C534" s="48" t="s">
        <v>520</v>
      </c>
      <c r="D534" s="19">
        <f t="shared" si="64"/>
        <v>26434.9</v>
      </c>
      <c r="E534" s="31">
        <v>26434.9</v>
      </c>
      <c r="F534" s="31">
        <v>21487.9</v>
      </c>
      <c r="G534" s="31">
        <v>300.2</v>
      </c>
      <c r="H534" s="32"/>
      <c r="I534" s="16">
        <f t="shared" si="66"/>
        <v>4911.7</v>
      </c>
      <c r="J534" s="31">
        <v>4826.7</v>
      </c>
      <c r="K534" s="32"/>
      <c r="L534" s="32">
        <v>1238.8</v>
      </c>
      <c r="M534" s="31">
        <v>85</v>
      </c>
      <c r="N534" s="19">
        <f t="shared" si="65"/>
        <v>31346.600000000002</v>
      </c>
    </row>
    <row r="535" spans="1:14" ht="15.75" x14ac:dyDescent="0.25">
      <c r="A535" s="46"/>
      <c r="B535" s="46" t="s">
        <v>16</v>
      </c>
      <c r="C535" s="48" t="s">
        <v>521</v>
      </c>
      <c r="D535" s="19">
        <f t="shared" si="64"/>
        <v>21104.400000000001</v>
      </c>
      <c r="E535" s="31">
        <v>21104.400000000001</v>
      </c>
      <c r="F535" s="31">
        <v>17096.900000000001</v>
      </c>
      <c r="G535" s="31">
        <v>326.5</v>
      </c>
      <c r="H535" s="32"/>
      <c r="I535" s="16">
        <f t="shared" si="66"/>
        <v>3582.8</v>
      </c>
      <c r="J535" s="31">
        <v>3497.8</v>
      </c>
      <c r="K535" s="32"/>
      <c r="L535" s="32">
        <v>1092.2</v>
      </c>
      <c r="M535" s="31">
        <v>85</v>
      </c>
      <c r="N535" s="19">
        <f t="shared" si="65"/>
        <v>24687.200000000001</v>
      </c>
    </row>
    <row r="536" spans="1:14" ht="19.5" collapsed="1" x14ac:dyDescent="0.25">
      <c r="A536" s="46"/>
      <c r="B536" s="46"/>
      <c r="C536" s="42" t="s">
        <v>522</v>
      </c>
      <c r="D536" s="16">
        <f>SUM(D538:D571)</f>
        <v>167853.9</v>
      </c>
      <c r="E536" s="16">
        <f t="shared" ref="E536:N536" si="67">SUM(E538:E571)</f>
        <v>167853.9</v>
      </c>
      <c r="F536" s="16">
        <f t="shared" si="67"/>
        <v>137227.1</v>
      </c>
      <c r="G536" s="16">
        <f t="shared" si="67"/>
        <v>1155.8000000000002</v>
      </c>
      <c r="H536" s="16">
        <f t="shared" si="67"/>
        <v>0</v>
      </c>
      <c r="I536" s="16">
        <f t="shared" si="67"/>
        <v>31011.599999999999</v>
      </c>
      <c r="J536" s="16">
        <f t="shared" si="67"/>
        <v>22308.499999999996</v>
      </c>
      <c r="K536" s="16">
        <f t="shared" si="67"/>
        <v>0</v>
      </c>
      <c r="L536" s="16">
        <f t="shared" si="67"/>
        <v>8997</v>
      </c>
      <c r="M536" s="16">
        <f t="shared" si="67"/>
        <v>8703.1</v>
      </c>
      <c r="N536" s="16">
        <f t="shared" si="67"/>
        <v>198865.50000000003</v>
      </c>
    </row>
    <row r="537" spans="1:14" ht="15.75" x14ac:dyDescent="0.25">
      <c r="A537" s="46"/>
      <c r="B537" s="46"/>
      <c r="C537" s="48"/>
      <c r="D537" s="16"/>
      <c r="E537" s="31"/>
      <c r="F537" s="50"/>
      <c r="G537" s="31"/>
      <c r="H537" s="50"/>
      <c r="I537" s="16"/>
      <c r="J537" s="50"/>
      <c r="K537" s="50"/>
      <c r="L537" s="50"/>
      <c r="M537" s="50"/>
      <c r="N537" s="16"/>
    </row>
    <row r="538" spans="1:14" ht="15.75" x14ac:dyDescent="0.25">
      <c r="A538" s="46"/>
      <c r="B538" s="18" t="s">
        <v>16</v>
      </c>
      <c r="C538" s="48" t="s">
        <v>523</v>
      </c>
      <c r="D538" s="19">
        <f t="shared" ref="D538:D571" si="68">E538+H538</f>
        <v>2859.7999999999997</v>
      </c>
      <c r="E538" s="31">
        <v>2859.7999999999997</v>
      </c>
      <c r="F538" s="31">
        <v>2169.1999999999998</v>
      </c>
      <c r="G538" s="31">
        <v>227.6</v>
      </c>
      <c r="H538" s="32"/>
      <c r="I538" s="16">
        <f t="shared" si="66"/>
        <v>292.39999999999998</v>
      </c>
      <c r="J538" s="31">
        <v>217.4</v>
      </c>
      <c r="K538" s="32"/>
      <c r="L538" s="32"/>
      <c r="M538" s="31">
        <v>75</v>
      </c>
      <c r="N538" s="19">
        <f t="shared" ref="N538:N571" si="69">D538+I538</f>
        <v>3152.2</v>
      </c>
    </row>
    <row r="539" spans="1:14" s="28" customFormat="1" ht="15.75" x14ac:dyDescent="0.25">
      <c r="A539" s="18"/>
      <c r="B539" s="18" t="s">
        <v>16</v>
      </c>
      <c r="C539" s="45" t="s">
        <v>524</v>
      </c>
      <c r="D539" s="19">
        <f t="shared" si="68"/>
        <v>10872.7</v>
      </c>
      <c r="E539" s="31">
        <v>10872.7</v>
      </c>
      <c r="F539" s="31">
        <v>8815</v>
      </c>
      <c r="G539" s="31">
        <v>62.7</v>
      </c>
      <c r="H539" s="32"/>
      <c r="I539" s="16">
        <f t="shared" si="66"/>
        <v>1587.1</v>
      </c>
      <c r="J539" s="31">
        <v>1455.5</v>
      </c>
      <c r="K539" s="32"/>
      <c r="L539" s="32">
        <v>427.2</v>
      </c>
      <c r="M539" s="31">
        <v>131.6</v>
      </c>
      <c r="N539" s="19">
        <f t="shared" si="69"/>
        <v>12459.800000000001</v>
      </c>
    </row>
    <row r="540" spans="1:14" s="28" customFormat="1" ht="31.5" x14ac:dyDescent="0.25">
      <c r="A540" s="18"/>
      <c r="B540" s="18" t="s">
        <v>16</v>
      </c>
      <c r="C540" s="38" t="s">
        <v>525</v>
      </c>
      <c r="D540" s="19">
        <f t="shared" si="68"/>
        <v>12154.699999999999</v>
      </c>
      <c r="E540" s="31">
        <v>12154.699999999999</v>
      </c>
      <c r="F540" s="31">
        <v>9811.9</v>
      </c>
      <c r="G540" s="31">
        <v>74.2</v>
      </c>
      <c r="H540" s="32"/>
      <c r="I540" s="16">
        <f t="shared" si="66"/>
        <v>1724.3</v>
      </c>
      <c r="J540" s="31">
        <v>1629.3</v>
      </c>
      <c r="K540" s="32"/>
      <c r="L540" s="32">
        <v>564.6</v>
      </c>
      <c r="M540" s="31">
        <v>95</v>
      </c>
      <c r="N540" s="19">
        <f t="shared" si="69"/>
        <v>13878.999999999998</v>
      </c>
    </row>
    <row r="541" spans="1:14" ht="31.5" x14ac:dyDescent="0.25">
      <c r="A541" s="46"/>
      <c r="B541" s="46" t="s">
        <v>16</v>
      </c>
      <c r="C541" s="48" t="s">
        <v>526</v>
      </c>
      <c r="D541" s="19">
        <f t="shared" si="68"/>
        <v>14991.800000000003</v>
      </c>
      <c r="E541" s="31">
        <v>14991.800000000003</v>
      </c>
      <c r="F541" s="31">
        <v>12320.7</v>
      </c>
      <c r="G541" s="31">
        <v>52.5</v>
      </c>
      <c r="H541" s="32"/>
      <c r="I541" s="16">
        <f t="shared" si="66"/>
        <v>5317.3</v>
      </c>
      <c r="J541" s="31">
        <v>1827.3</v>
      </c>
      <c r="K541" s="32"/>
      <c r="L541" s="32">
        <v>818.4</v>
      </c>
      <c r="M541" s="31">
        <v>3490</v>
      </c>
      <c r="N541" s="19">
        <f t="shared" si="69"/>
        <v>20309.100000000002</v>
      </c>
    </row>
    <row r="542" spans="1:14" ht="31.5" x14ac:dyDescent="0.25">
      <c r="A542" s="46"/>
      <c r="B542" s="46" t="s">
        <v>16</v>
      </c>
      <c r="C542" s="48" t="s">
        <v>527</v>
      </c>
      <c r="D542" s="19">
        <f t="shared" si="68"/>
        <v>2250.8000000000002</v>
      </c>
      <c r="E542" s="31">
        <v>2250.8000000000002</v>
      </c>
      <c r="F542" s="31">
        <v>1848.1</v>
      </c>
      <c r="G542" s="31">
        <v>10</v>
      </c>
      <c r="H542" s="32"/>
      <c r="I542" s="16">
        <f t="shared" si="66"/>
        <v>527.29999999999995</v>
      </c>
      <c r="J542" s="31">
        <v>397.3</v>
      </c>
      <c r="K542" s="32"/>
      <c r="L542" s="32">
        <v>200.1</v>
      </c>
      <c r="M542" s="31">
        <v>130</v>
      </c>
      <c r="N542" s="19">
        <f t="shared" si="69"/>
        <v>2778.1000000000004</v>
      </c>
    </row>
    <row r="543" spans="1:14" ht="31.5" x14ac:dyDescent="0.25">
      <c r="A543" s="46"/>
      <c r="B543" s="46" t="s">
        <v>16</v>
      </c>
      <c r="C543" s="48" t="s">
        <v>528</v>
      </c>
      <c r="D543" s="19">
        <f t="shared" si="68"/>
        <v>5245.8</v>
      </c>
      <c r="E543" s="31">
        <v>5245.8</v>
      </c>
      <c r="F543" s="31">
        <v>4312.3</v>
      </c>
      <c r="G543" s="31">
        <v>17.100000000000001</v>
      </c>
      <c r="H543" s="32"/>
      <c r="I543" s="16">
        <f t="shared" si="66"/>
        <v>678.2</v>
      </c>
      <c r="J543" s="31">
        <v>458.2</v>
      </c>
      <c r="K543" s="32"/>
      <c r="L543" s="32">
        <v>184</v>
      </c>
      <c r="M543" s="31">
        <v>220</v>
      </c>
      <c r="N543" s="19">
        <f t="shared" si="69"/>
        <v>5924</v>
      </c>
    </row>
    <row r="544" spans="1:14" ht="31.5" x14ac:dyDescent="0.25">
      <c r="A544" s="46"/>
      <c r="B544" s="46" t="s">
        <v>16</v>
      </c>
      <c r="C544" s="48" t="s">
        <v>529</v>
      </c>
      <c r="D544" s="19">
        <f t="shared" si="68"/>
        <v>1504.4</v>
      </c>
      <c r="E544" s="31">
        <v>1504.4</v>
      </c>
      <c r="F544" s="31">
        <v>1232</v>
      </c>
      <c r="G544" s="31">
        <v>10.6</v>
      </c>
      <c r="H544" s="32"/>
      <c r="I544" s="16">
        <f t="shared" si="66"/>
        <v>630</v>
      </c>
      <c r="J544" s="31">
        <v>410</v>
      </c>
      <c r="K544" s="32"/>
      <c r="L544" s="32">
        <v>129.4</v>
      </c>
      <c r="M544" s="31">
        <v>220</v>
      </c>
      <c r="N544" s="19">
        <f t="shared" si="69"/>
        <v>2134.4</v>
      </c>
    </row>
    <row r="545" spans="1:14" ht="31.5" x14ac:dyDescent="0.25">
      <c r="A545" s="46"/>
      <c r="B545" s="46" t="s">
        <v>16</v>
      </c>
      <c r="C545" s="48" t="s">
        <v>530</v>
      </c>
      <c r="D545" s="19">
        <f t="shared" si="68"/>
        <v>2256.2000000000003</v>
      </c>
      <c r="E545" s="31">
        <v>2256.2000000000003</v>
      </c>
      <c r="F545" s="31">
        <v>1848.1</v>
      </c>
      <c r="G545" s="31">
        <v>15.4</v>
      </c>
      <c r="H545" s="32"/>
      <c r="I545" s="16">
        <f t="shared" si="66"/>
        <v>474.6</v>
      </c>
      <c r="J545" s="31">
        <v>434.6</v>
      </c>
      <c r="K545" s="32"/>
      <c r="L545" s="32">
        <v>201.3</v>
      </c>
      <c r="M545" s="31">
        <v>40</v>
      </c>
      <c r="N545" s="19">
        <f t="shared" si="69"/>
        <v>2730.8</v>
      </c>
    </row>
    <row r="546" spans="1:14" ht="31.5" x14ac:dyDescent="0.25">
      <c r="A546" s="46"/>
      <c r="B546" s="46" t="s">
        <v>16</v>
      </c>
      <c r="C546" s="48" t="s">
        <v>531</v>
      </c>
      <c r="D546" s="19">
        <f t="shared" si="68"/>
        <v>2250.6</v>
      </c>
      <c r="E546" s="31">
        <v>2250.6</v>
      </c>
      <c r="F546" s="31">
        <v>1848.1</v>
      </c>
      <c r="G546" s="31">
        <v>9.8000000000000007</v>
      </c>
      <c r="H546" s="32"/>
      <c r="I546" s="16">
        <f t="shared" si="66"/>
        <v>395</v>
      </c>
      <c r="J546" s="31">
        <v>355</v>
      </c>
      <c r="K546" s="32"/>
      <c r="L546" s="32">
        <v>100.4</v>
      </c>
      <c r="M546" s="31">
        <v>40</v>
      </c>
      <c r="N546" s="19">
        <f t="shared" si="69"/>
        <v>2645.6</v>
      </c>
    </row>
    <row r="547" spans="1:14" ht="31.5" x14ac:dyDescent="0.25">
      <c r="A547" s="46"/>
      <c r="B547" s="46" t="s">
        <v>16</v>
      </c>
      <c r="C547" s="48" t="s">
        <v>532</v>
      </c>
      <c r="D547" s="19">
        <f t="shared" si="68"/>
        <v>3007.2999999999997</v>
      </c>
      <c r="E547" s="31">
        <v>3007.2999999999997</v>
      </c>
      <c r="F547" s="31">
        <v>2464.1999999999998</v>
      </c>
      <c r="G547" s="31">
        <v>19.399999999999999</v>
      </c>
      <c r="H547" s="32"/>
      <c r="I547" s="16">
        <f t="shared" si="66"/>
        <v>628.79999999999995</v>
      </c>
      <c r="J547" s="31">
        <v>498.8</v>
      </c>
      <c r="K547" s="32"/>
      <c r="L547" s="32">
        <v>221.9</v>
      </c>
      <c r="M547" s="31">
        <v>130</v>
      </c>
      <c r="N547" s="19">
        <f t="shared" si="69"/>
        <v>3636.0999999999995</v>
      </c>
    </row>
    <row r="548" spans="1:14" ht="31.5" x14ac:dyDescent="0.25">
      <c r="A548" s="46"/>
      <c r="B548" s="46" t="s">
        <v>16</v>
      </c>
      <c r="C548" s="48" t="s">
        <v>533</v>
      </c>
      <c r="D548" s="19">
        <f t="shared" si="68"/>
        <v>1503.3</v>
      </c>
      <c r="E548" s="31">
        <v>1503.3</v>
      </c>
      <c r="F548" s="31">
        <v>1232</v>
      </c>
      <c r="G548" s="31">
        <v>9.5</v>
      </c>
      <c r="H548" s="32"/>
      <c r="I548" s="16">
        <f t="shared" si="66"/>
        <v>580.79999999999995</v>
      </c>
      <c r="J548" s="31">
        <v>450.8</v>
      </c>
      <c r="K548" s="32"/>
      <c r="L548" s="32">
        <v>206</v>
      </c>
      <c r="M548" s="31">
        <v>130</v>
      </c>
      <c r="N548" s="19">
        <f t="shared" si="69"/>
        <v>2084.1</v>
      </c>
    </row>
    <row r="549" spans="1:14" ht="15.75" x14ac:dyDescent="0.25">
      <c r="A549" s="46"/>
      <c r="B549" s="46" t="s">
        <v>16</v>
      </c>
      <c r="C549" s="48" t="s">
        <v>534</v>
      </c>
      <c r="D549" s="19">
        <f t="shared" si="68"/>
        <v>11267.1</v>
      </c>
      <c r="E549" s="31">
        <v>11267.1</v>
      </c>
      <c r="F549" s="31">
        <v>9240.5</v>
      </c>
      <c r="G549" s="31">
        <v>62.7</v>
      </c>
      <c r="H549" s="32"/>
      <c r="I549" s="16">
        <f t="shared" si="66"/>
        <v>1351.9</v>
      </c>
      <c r="J549" s="31">
        <v>1311.9</v>
      </c>
      <c r="K549" s="32"/>
      <c r="L549" s="32">
        <v>695.5</v>
      </c>
      <c r="M549" s="31">
        <v>40</v>
      </c>
      <c r="N549" s="19">
        <f t="shared" si="69"/>
        <v>12619</v>
      </c>
    </row>
    <row r="550" spans="1:14" ht="31.5" x14ac:dyDescent="0.25">
      <c r="A550" s="46"/>
      <c r="B550" s="46" t="s">
        <v>16</v>
      </c>
      <c r="C550" s="48" t="s">
        <v>535</v>
      </c>
      <c r="D550" s="19">
        <f t="shared" si="68"/>
        <v>3747.8</v>
      </c>
      <c r="E550" s="31">
        <v>3747.8</v>
      </c>
      <c r="F550" s="31">
        <v>3080.1</v>
      </c>
      <c r="G550" s="31">
        <v>13.1</v>
      </c>
      <c r="H550" s="32"/>
      <c r="I550" s="16">
        <f t="shared" si="66"/>
        <v>600.9</v>
      </c>
      <c r="J550" s="31">
        <v>470.9</v>
      </c>
      <c r="K550" s="32"/>
      <c r="L550" s="32">
        <v>190.3</v>
      </c>
      <c r="M550" s="31">
        <v>130</v>
      </c>
      <c r="N550" s="19">
        <f t="shared" si="69"/>
        <v>4348.7</v>
      </c>
    </row>
    <row r="551" spans="1:14" ht="31.5" x14ac:dyDescent="0.25">
      <c r="A551" s="46"/>
      <c r="B551" s="46" t="s">
        <v>16</v>
      </c>
      <c r="C551" s="48" t="s">
        <v>536</v>
      </c>
      <c r="D551" s="19">
        <f t="shared" si="68"/>
        <v>2999.5</v>
      </c>
      <c r="E551" s="31">
        <v>2999.5</v>
      </c>
      <c r="F551" s="31">
        <v>2464.1999999999998</v>
      </c>
      <c r="G551" s="31">
        <v>11.6</v>
      </c>
      <c r="H551" s="32"/>
      <c r="I551" s="16">
        <f t="shared" si="66"/>
        <v>532.29999999999995</v>
      </c>
      <c r="J551" s="31">
        <v>402.3</v>
      </c>
      <c r="K551" s="32"/>
      <c r="L551" s="32">
        <v>189.4</v>
      </c>
      <c r="M551" s="31">
        <v>130</v>
      </c>
      <c r="N551" s="19">
        <f t="shared" si="69"/>
        <v>3531.8</v>
      </c>
    </row>
    <row r="552" spans="1:14" ht="31.5" x14ac:dyDescent="0.25">
      <c r="A552" s="46"/>
      <c r="B552" s="46" t="s">
        <v>16</v>
      </c>
      <c r="C552" s="48" t="s">
        <v>537</v>
      </c>
      <c r="D552" s="19">
        <f t="shared" si="68"/>
        <v>3005.2</v>
      </c>
      <c r="E552" s="31">
        <v>3005.2</v>
      </c>
      <c r="F552" s="31">
        <v>2464.1999999999998</v>
      </c>
      <c r="G552" s="31">
        <v>17.3</v>
      </c>
      <c r="H552" s="32"/>
      <c r="I552" s="16">
        <f t="shared" si="66"/>
        <v>700.3</v>
      </c>
      <c r="J552" s="31">
        <v>480.3</v>
      </c>
      <c r="K552" s="32"/>
      <c r="L552" s="32">
        <v>167.2</v>
      </c>
      <c r="M552" s="31">
        <v>220</v>
      </c>
      <c r="N552" s="19">
        <f t="shared" si="69"/>
        <v>3705.5</v>
      </c>
    </row>
    <row r="553" spans="1:14" ht="31.5" x14ac:dyDescent="0.25">
      <c r="A553" s="46"/>
      <c r="B553" s="46" t="s">
        <v>16</v>
      </c>
      <c r="C553" s="48" t="s">
        <v>538</v>
      </c>
      <c r="D553" s="19">
        <f t="shared" si="68"/>
        <v>3007.6</v>
      </c>
      <c r="E553" s="31">
        <v>3007.6</v>
      </c>
      <c r="F553" s="31">
        <v>2464.1999999999998</v>
      </c>
      <c r="G553" s="31">
        <v>19.7</v>
      </c>
      <c r="H553" s="32"/>
      <c r="I553" s="16">
        <f t="shared" si="66"/>
        <v>544.20000000000005</v>
      </c>
      <c r="J553" s="31">
        <v>414.2</v>
      </c>
      <c r="K553" s="32"/>
      <c r="L553" s="32">
        <v>202.3</v>
      </c>
      <c r="M553" s="31">
        <v>130</v>
      </c>
      <c r="N553" s="19">
        <f t="shared" si="69"/>
        <v>3551.8</v>
      </c>
    </row>
    <row r="554" spans="1:14" ht="31.5" x14ac:dyDescent="0.25">
      <c r="A554" s="46"/>
      <c r="B554" s="46" t="s">
        <v>16</v>
      </c>
      <c r="C554" s="48" t="s">
        <v>539</v>
      </c>
      <c r="D554" s="19">
        <f t="shared" si="68"/>
        <v>4504.8999999999996</v>
      </c>
      <c r="E554" s="31">
        <v>4504.8999999999996</v>
      </c>
      <c r="F554" s="31">
        <v>3696.2</v>
      </c>
      <c r="G554" s="31">
        <v>23.1</v>
      </c>
      <c r="H554" s="32"/>
      <c r="I554" s="16">
        <f t="shared" si="66"/>
        <v>1428.4</v>
      </c>
      <c r="J554" s="31">
        <v>482.9</v>
      </c>
      <c r="K554" s="32"/>
      <c r="L554" s="32">
        <v>189.8</v>
      </c>
      <c r="M554" s="31">
        <v>945.5</v>
      </c>
      <c r="N554" s="19">
        <f t="shared" si="69"/>
        <v>5933.2999999999993</v>
      </c>
    </row>
    <row r="555" spans="1:14" ht="15.75" x14ac:dyDescent="0.25">
      <c r="A555" s="46"/>
      <c r="B555" s="46" t="s">
        <v>16</v>
      </c>
      <c r="C555" s="48" t="s">
        <v>540</v>
      </c>
      <c r="D555" s="19">
        <f t="shared" si="68"/>
        <v>9750.5000000000018</v>
      </c>
      <c r="E555" s="31">
        <v>9750.5000000000018</v>
      </c>
      <c r="F555" s="31">
        <v>8008.5</v>
      </c>
      <c r="G555" s="31">
        <v>39.9</v>
      </c>
      <c r="H555" s="32"/>
      <c r="I555" s="16">
        <f t="shared" si="66"/>
        <v>1265.3</v>
      </c>
      <c r="J555" s="31">
        <v>1135.3</v>
      </c>
      <c r="K555" s="32"/>
      <c r="L555" s="32">
        <v>534</v>
      </c>
      <c r="M555" s="31">
        <v>130</v>
      </c>
      <c r="N555" s="19">
        <f t="shared" si="69"/>
        <v>11015.800000000001</v>
      </c>
    </row>
    <row r="556" spans="1:14" ht="15.75" x14ac:dyDescent="0.25">
      <c r="A556" s="46"/>
      <c r="B556" s="46" t="s">
        <v>16</v>
      </c>
      <c r="C556" s="48" t="s">
        <v>541</v>
      </c>
      <c r="D556" s="19">
        <f t="shared" si="68"/>
        <v>9020.7000000000007</v>
      </c>
      <c r="E556" s="31">
        <v>9020.7000000000007</v>
      </c>
      <c r="F556" s="31">
        <v>7392.4</v>
      </c>
      <c r="G556" s="31">
        <v>57.2</v>
      </c>
      <c r="H556" s="32"/>
      <c r="I556" s="16">
        <f t="shared" si="66"/>
        <v>1020.5</v>
      </c>
      <c r="J556" s="31">
        <v>980.5</v>
      </c>
      <c r="K556" s="32"/>
      <c r="L556" s="32">
        <v>477</v>
      </c>
      <c r="M556" s="31">
        <v>40</v>
      </c>
      <c r="N556" s="19">
        <f t="shared" si="69"/>
        <v>10041.200000000001</v>
      </c>
    </row>
    <row r="557" spans="1:14" ht="31.5" x14ac:dyDescent="0.25">
      <c r="A557" s="46"/>
      <c r="B557" s="46" t="s">
        <v>16</v>
      </c>
      <c r="C557" s="48" t="s">
        <v>542</v>
      </c>
      <c r="D557" s="19">
        <f t="shared" si="68"/>
        <v>2257</v>
      </c>
      <c r="E557" s="31">
        <v>2257</v>
      </c>
      <c r="F557" s="31">
        <v>1848.1</v>
      </c>
      <c r="G557" s="31">
        <v>16.2</v>
      </c>
      <c r="H557" s="32"/>
      <c r="I557" s="16">
        <f t="shared" si="66"/>
        <v>593.79999999999995</v>
      </c>
      <c r="J557" s="31">
        <v>463.8</v>
      </c>
      <c r="K557" s="32"/>
      <c r="L557" s="32">
        <v>186.3</v>
      </c>
      <c r="M557" s="31">
        <v>130</v>
      </c>
      <c r="N557" s="19">
        <f t="shared" si="69"/>
        <v>2850.8</v>
      </c>
    </row>
    <row r="558" spans="1:14" ht="31.5" x14ac:dyDescent="0.25">
      <c r="A558" s="46"/>
      <c r="B558" s="46" t="s">
        <v>16</v>
      </c>
      <c r="C558" s="48" t="s">
        <v>543</v>
      </c>
      <c r="D558" s="19">
        <f t="shared" si="68"/>
        <v>5993.2000000000007</v>
      </c>
      <c r="E558" s="31">
        <v>5993.2000000000007</v>
      </c>
      <c r="F558" s="31">
        <v>4928.3</v>
      </c>
      <c r="G558" s="31">
        <v>17.399999999999999</v>
      </c>
      <c r="H558" s="32"/>
      <c r="I558" s="16">
        <f t="shared" si="66"/>
        <v>1011.8</v>
      </c>
      <c r="J558" s="31">
        <v>881.8</v>
      </c>
      <c r="K558" s="32"/>
      <c r="L558" s="32">
        <v>469.5</v>
      </c>
      <c r="M558" s="31">
        <v>130</v>
      </c>
      <c r="N558" s="19">
        <f t="shared" si="69"/>
        <v>7005.0000000000009</v>
      </c>
    </row>
    <row r="559" spans="1:14" ht="31.5" x14ac:dyDescent="0.25">
      <c r="A559" s="46"/>
      <c r="B559" s="46" t="s">
        <v>16</v>
      </c>
      <c r="C559" s="48" t="s">
        <v>544</v>
      </c>
      <c r="D559" s="19">
        <f t="shared" si="68"/>
        <v>2995.4</v>
      </c>
      <c r="E559" s="31">
        <v>2995.4</v>
      </c>
      <c r="F559" s="31">
        <v>2464.1999999999998</v>
      </c>
      <c r="G559" s="31">
        <v>7.5</v>
      </c>
      <c r="H559" s="32"/>
      <c r="I559" s="16">
        <f t="shared" si="66"/>
        <v>535.9</v>
      </c>
      <c r="J559" s="31">
        <v>405.9</v>
      </c>
      <c r="K559" s="32"/>
      <c r="L559" s="32">
        <v>170.5</v>
      </c>
      <c r="M559" s="31">
        <v>130</v>
      </c>
      <c r="N559" s="19">
        <f t="shared" si="69"/>
        <v>3531.3</v>
      </c>
    </row>
    <row r="560" spans="1:14" ht="31.5" x14ac:dyDescent="0.25">
      <c r="A560" s="46"/>
      <c r="B560" s="46" t="s">
        <v>16</v>
      </c>
      <c r="C560" s="48" t="s">
        <v>545</v>
      </c>
      <c r="D560" s="19">
        <f t="shared" si="68"/>
        <v>5248.2</v>
      </c>
      <c r="E560" s="31">
        <v>5248.2</v>
      </c>
      <c r="F560" s="31">
        <v>4312.3</v>
      </c>
      <c r="G560" s="31">
        <v>19.5</v>
      </c>
      <c r="H560" s="32"/>
      <c r="I560" s="16">
        <f t="shared" si="66"/>
        <v>975.5</v>
      </c>
      <c r="J560" s="31">
        <v>665.5</v>
      </c>
      <c r="K560" s="32"/>
      <c r="L560" s="32">
        <v>275.3</v>
      </c>
      <c r="M560" s="31">
        <v>310</v>
      </c>
      <c r="N560" s="19">
        <f t="shared" si="69"/>
        <v>6223.7</v>
      </c>
    </row>
    <row r="561" spans="1:14" ht="31.5" x14ac:dyDescent="0.25">
      <c r="A561" s="46"/>
      <c r="B561" s="46" t="s">
        <v>16</v>
      </c>
      <c r="C561" s="48" t="s">
        <v>546</v>
      </c>
      <c r="D561" s="19">
        <f t="shared" si="68"/>
        <v>2997.1</v>
      </c>
      <c r="E561" s="31">
        <v>2997.1</v>
      </c>
      <c r="F561" s="31">
        <v>2464.1999999999998</v>
      </c>
      <c r="G561" s="31">
        <v>9.1999999999999993</v>
      </c>
      <c r="H561" s="32"/>
      <c r="I561" s="16">
        <f t="shared" si="66"/>
        <v>591.9</v>
      </c>
      <c r="J561" s="31">
        <v>371.9</v>
      </c>
      <c r="K561" s="32"/>
      <c r="L561" s="32">
        <v>130.80000000000001</v>
      </c>
      <c r="M561" s="31">
        <v>220</v>
      </c>
      <c r="N561" s="19">
        <f t="shared" si="69"/>
        <v>3589</v>
      </c>
    </row>
    <row r="562" spans="1:14" ht="15.75" x14ac:dyDescent="0.25">
      <c r="A562" s="46"/>
      <c r="B562" s="46" t="s">
        <v>16</v>
      </c>
      <c r="C562" s="48" t="s">
        <v>547</v>
      </c>
      <c r="D562" s="19">
        <f t="shared" si="68"/>
        <v>15890.199999999999</v>
      </c>
      <c r="E562" s="31">
        <v>15890.199999999999</v>
      </c>
      <c r="F562" s="31">
        <v>12936.7</v>
      </c>
      <c r="G562" s="31">
        <v>204</v>
      </c>
      <c r="H562" s="32"/>
      <c r="I562" s="16">
        <f t="shared" si="66"/>
        <v>2104.5</v>
      </c>
      <c r="J562" s="31">
        <v>1884.5</v>
      </c>
      <c r="K562" s="32"/>
      <c r="L562" s="32">
        <v>802.8</v>
      </c>
      <c r="M562" s="31">
        <v>220</v>
      </c>
      <c r="N562" s="19">
        <f t="shared" si="69"/>
        <v>17994.699999999997</v>
      </c>
    </row>
    <row r="563" spans="1:14" ht="31.5" x14ac:dyDescent="0.25">
      <c r="A563" s="46"/>
      <c r="B563" s="46" t="s">
        <v>16</v>
      </c>
      <c r="C563" s="48" t="s">
        <v>548</v>
      </c>
      <c r="D563" s="19">
        <f t="shared" si="68"/>
        <v>2252</v>
      </c>
      <c r="E563" s="31">
        <v>2252</v>
      </c>
      <c r="F563" s="31">
        <v>1848.1</v>
      </c>
      <c r="G563" s="31">
        <v>11.2</v>
      </c>
      <c r="H563" s="32"/>
      <c r="I563" s="16">
        <f t="shared" si="66"/>
        <v>717.8</v>
      </c>
      <c r="J563" s="31">
        <v>587.79999999999995</v>
      </c>
      <c r="K563" s="32"/>
      <c r="L563" s="32">
        <v>137.1</v>
      </c>
      <c r="M563" s="31">
        <v>130</v>
      </c>
      <c r="N563" s="19">
        <f t="shared" si="69"/>
        <v>2969.8</v>
      </c>
    </row>
    <row r="564" spans="1:14" ht="31.5" x14ac:dyDescent="0.25">
      <c r="A564" s="46"/>
      <c r="B564" s="46" t="s">
        <v>16</v>
      </c>
      <c r="C564" s="48" t="s">
        <v>549</v>
      </c>
      <c r="D564" s="19">
        <f t="shared" si="68"/>
        <v>3000.9</v>
      </c>
      <c r="E564" s="31">
        <v>3000.9</v>
      </c>
      <c r="F564" s="31">
        <v>2464.1999999999998</v>
      </c>
      <c r="G564" s="31">
        <v>13</v>
      </c>
      <c r="H564" s="32"/>
      <c r="I564" s="16">
        <f t="shared" si="66"/>
        <v>648.4</v>
      </c>
      <c r="J564" s="31">
        <v>428.4</v>
      </c>
      <c r="K564" s="32"/>
      <c r="L564" s="32">
        <v>191.7</v>
      </c>
      <c r="M564" s="31">
        <v>220</v>
      </c>
      <c r="N564" s="19">
        <f t="shared" si="69"/>
        <v>3649.3</v>
      </c>
    </row>
    <row r="565" spans="1:14" ht="31.5" x14ac:dyDescent="0.25">
      <c r="A565" s="46"/>
      <c r="B565" s="46" t="s">
        <v>16</v>
      </c>
      <c r="C565" s="48" t="s">
        <v>550</v>
      </c>
      <c r="D565" s="19">
        <f t="shared" si="68"/>
        <v>6020.8000000000011</v>
      </c>
      <c r="E565" s="31">
        <v>6020.8000000000011</v>
      </c>
      <c r="F565" s="31">
        <v>4928.3</v>
      </c>
      <c r="G565" s="31">
        <v>45.1</v>
      </c>
      <c r="H565" s="32"/>
      <c r="I565" s="16">
        <f t="shared" si="66"/>
        <v>912.7</v>
      </c>
      <c r="J565" s="31">
        <v>692.7</v>
      </c>
      <c r="K565" s="32"/>
      <c r="L565" s="32">
        <v>204.9</v>
      </c>
      <c r="M565" s="31">
        <v>220</v>
      </c>
      <c r="N565" s="19">
        <f t="shared" si="69"/>
        <v>6933.5000000000009</v>
      </c>
    </row>
    <row r="566" spans="1:14" ht="31.5" x14ac:dyDescent="0.25">
      <c r="A566" s="46"/>
      <c r="B566" s="46" t="s">
        <v>16</v>
      </c>
      <c r="C566" s="48" t="s">
        <v>551</v>
      </c>
      <c r="D566" s="19">
        <f t="shared" si="68"/>
        <v>2249.3000000000002</v>
      </c>
      <c r="E566" s="31">
        <v>2249.3000000000002</v>
      </c>
      <c r="F566" s="31">
        <v>1848.1</v>
      </c>
      <c r="G566" s="31">
        <v>8.5</v>
      </c>
      <c r="H566" s="32"/>
      <c r="I566" s="16">
        <f t="shared" si="66"/>
        <v>444.1</v>
      </c>
      <c r="J566" s="31">
        <v>388.1</v>
      </c>
      <c r="K566" s="32"/>
      <c r="L566" s="32">
        <v>169</v>
      </c>
      <c r="M566" s="31">
        <v>56</v>
      </c>
      <c r="N566" s="19">
        <f t="shared" si="69"/>
        <v>2693.4</v>
      </c>
    </row>
    <row r="567" spans="1:14" ht="31.5" x14ac:dyDescent="0.25">
      <c r="A567" s="46"/>
      <c r="B567" s="46" t="s">
        <v>16</v>
      </c>
      <c r="C567" s="48" t="s">
        <v>552</v>
      </c>
      <c r="D567" s="19">
        <f t="shared" si="68"/>
        <v>3000.5</v>
      </c>
      <c r="E567" s="31">
        <v>3000.5</v>
      </c>
      <c r="F567" s="31">
        <v>2464.1999999999998</v>
      </c>
      <c r="G567" s="31">
        <v>12.6</v>
      </c>
      <c r="H567" s="32"/>
      <c r="I567" s="16">
        <f t="shared" si="66"/>
        <v>474.4</v>
      </c>
      <c r="J567" s="31">
        <v>344.4</v>
      </c>
      <c r="K567" s="32"/>
      <c r="L567" s="32">
        <v>100.1</v>
      </c>
      <c r="M567" s="31">
        <v>130</v>
      </c>
      <c r="N567" s="19">
        <f t="shared" si="69"/>
        <v>3474.9</v>
      </c>
    </row>
    <row r="568" spans="1:14" ht="31.5" x14ac:dyDescent="0.25">
      <c r="A568" s="46"/>
      <c r="B568" s="46" t="s">
        <v>16</v>
      </c>
      <c r="C568" s="48" t="s">
        <v>553</v>
      </c>
      <c r="D568" s="19">
        <f t="shared" si="68"/>
        <v>2999.7999999999997</v>
      </c>
      <c r="E568" s="31">
        <v>2999.7999999999997</v>
      </c>
      <c r="F568" s="31">
        <v>2464.1999999999998</v>
      </c>
      <c r="G568" s="31">
        <v>11.9</v>
      </c>
      <c r="H568" s="32"/>
      <c r="I568" s="16">
        <f t="shared" si="66"/>
        <v>563.1</v>
      </c>
      <c r="J568" s="31">
        <v>433.1</v>
      </c>
      <c r="K568" s="32"/>
      <c r="L568" s="32">
        <v>154.5</v>
      </c>
      <c r="M568" s="31">
        <v>130</v>
      </c>
      <c r="N568" s="19">
        <f t="shared" si="69"/>
        <v>3562.8999999999996</v>
      </c>
    </row>
    <row r="569" spans="1:14" ht="31.5" x14ac:dyDescent="0.25">
      <c r="A569" s="46"/>
      <c r="B569" s="46" t="s">
        <v>16</v>
      </c>
      <c r="C569" s="48" t="s">
        <v>554</v>
      </c>
      <c r="D569" s="19">
        <f t="shared" si="68"/>
        <v>1500.6000000000001</v>
      </c>
      <c r="E569" s="31">
        <v>1500.6000000000001</v>
      </c>
      <c r="F569" s="31">
        <v>1232</v>
      </c>
      <c r="G569" s="31">
        <v>6.8</v>
      </c>
      <c r="H569" s="32"/>
      <c r="I569" s="16">
        <f t="shared" si="66"/>
        <v>431.5</v>
      </c>
      <c r="J569" s="31">
        <v>301.5</v>
      </c>
      <c r="K569" s="32"/>
      <c r="L569" s="32">
        <v>86.8</v>
      </c>
      <c r="M569" s="31">
        <v>130</v>
      </c>
      <c r="N569" s="19">
        <f t="shared" si="69"/>
        <v>1932.1000000000001</v>
      </c>
    </row>
    <row r="570" spans="1:14" ht="31.5" x14ac:dyDescent="0.25">
      <c r="A570" s="46"/>
      <c r="B570" s="46" t="s">
        <v>16</v>
      </c>
      <c r="C570" s="48" t="s">
        <v>555</v>
      </c>
      <c r="D570" s="19">
        <f t="shared" si="68"/>
        <v>2251.1</v>
      </c>
      <c r="E570" s="31">
        <v>2251.1</v>
      </c>
      <c r="F570" s="31">
        <v>1848.1</v>
      </c>
      <c r="G570" s="31">
        <v>10.3</v>
      </c>
      <c r="H570" s="32"/>
      <c r="I570" s="16">
        <f t="shared" si="66"/>
        <v>385</v>
      </c>
      <c r="J570" s="31">
        <v>345</v>
      </c>
      <c r="K570" s="32"/>
      <c r="L570" s="32">
        <v>135.1</v>
      </c>
      <c r="M570" s="31">
        <v>40</v>
      </c>
      <c r="N570" s="19">
        <f t="shared" si="69"/>
        <v>2636.1</v>
      </c>
    </row>
    <row r="571" spans="1:14" ht="31.5" x14ac:dyDescent="0.25">
      <c r="A571" s="46"/>
      <c r="B571" s="46" t="s">
        <v>16</v>
      </c>
      <c r="C571" s="48" t="s">
        <v>556</v>
      </c>
      <c r="D571" s="19">
        <f t="shared" si="68"/>
        <v>2997.1</v>
      </c>
      <c r="E571" s="31">
        <v>2997.1</v>
      </c>
      <c r="F571" s="31">
        <v>2464.1999999999998</v>
      </c>
      <c r="G571" s="31">
        <v>9.1999999999999993</v>
      </c>
      <c r="H571" s="32"/>
      <c r="I571" s="16">
        <f t="shared" si="66"/>
        <v>341.6</v>
      </c>
      <c r="J571" s="31">
        <v>301.60000000000002</v>
      </c>
      <c r="K571" s="32"/>
      <c r="L571" s="32">
        <v>83.8</v>
      </c>
      <c r="M571" s="31">
        <v>40</v>
      </c>
      <c r="N571" s="19">
        <f t="shared" si="69"/>
        <v>3338.7</v>
      </c>
    </row>
    <row r="572" spans="1:14" ht="19.5" collapsed="1" x14ac:dyDescent="0.25">
      <c r="A572" s="46"/>
      <c r="B572" s="46"/>
      <c r="C572" s="42" t="s">
        <v>557</v>
      </c>
      <c r="D572" s="16">
        <f>SUM(D574:D594)</f>
        <v>94431</v>
      </c>
      <c r="E572" s="16">
        <f t="shared" ref="E572:N572" si="70">SUM(E574:E594)</f>
        <v>94431</v>
      </c>
      <c r="F572" s="16">
        <f t="shared" si="70"/>
        <v>76946</v>
      </c>
      <c r="G572" s="16">
        <f t="shared" si="70"/>
        <v>619.69999999999993</v>
      </c>
      <c r="H572" s="16">
        <f t="shared" si="70"/>
        <v>0</v>
      </c>
      <c r="I572" s="16">
        <f t="shared" si="70"/>
        <v>30351.599999999991</v>
      </c>
      <c r="J572" s="16">
        <f t="shared" si="70"/>
        <v>12523</v>
      </c>
      <c r="K572" s="16">
        <f t="shared" si="70"/>
        <v>0</v>
      </c>
      <c r="L572" s="16">
        <f t="shared" si="70"/>
        <v>4783.5999999999995</v>
      </c>
      <c r="M572" s="16">
        <f t="shared" si="70"/>
        <v>17828.600000000017</v>
      </c>
      <c r="N572" s="16">
        <f t="shared" si="70"/>
        <v>124782.6</v>
      </c>
    </row>
    <row r="573" spans="1:14" ht="15.75" x14ac:dyDescent="0.25">
      <c r="A573" s="46"/>
      <c r="B573" s="46"/>
      <c r="C573" s="48"/>
      <c r="D573" s="16"/>
      <c r="E573" s="31"/>
      <c r="F573" s="50"/>
      <c r="G573" s="31"/>
      <c r="H573" s="50"/>
      <c r="I573" s="16"/>
      <c r="J573" s="50"/>
      <c r="K573" s="50"/>
      <c r="L573" s="50"/>
      <c r="M573" s="50"/>
      <c r="N573" s="16"/>
    </row>
    <row r="574" spans="1:14" ht="15.75" x14ac:dyDescent="0.25">
      <c r="A574" s="46"/>
      <c r="B574" s="18" t="s">
        <v>16</v>
      </c>
      <c r="C574" s="48" t="s">
        <v>558</v>
      </c>
      <c r="D574" s="19">
        <f t="shared" ref="D574:D594" si="71">E574+H574</f>
        <v>2014.2000000000003</v>
      </c>
      <c r="E574" s="31">
        <v>2014.2000000000003</v>
      </c>
      <c r="F574" s="31">
        <v>1549.5</v>
      </c>
      <c r="G574" s="31">
        <v>99.8</v>
      </c>
      <c r="H574" s="32"/>
      <c r="I574" s="16">
        <f t="shared" si="66"/>
        <v>153.4</v>
      </c>
      <c r="J574" s="31">
        <v>153.4</v>
      </c>
      <c r="K574" s="32"/>
      <c r="L574" s="32"/>
      <c r="M574" s="31"/>
      <c r="N574" s="19">
        <f t="shared" ref="N574:N594" si="72">D574+I574</f>
        <v>2167.6000000000004</v>
      </c>
    </row>
    <row r="575" spans="1:14" s="28" customFormat="1" ht="15.75" x14ac:dyDescent="0.25">
      <c r="A575" s="18"/>
      <c r="B575" s="18" t="s">
        <v>16</v>
      </c>
      <c r="C575" s="45" t="s">
        <v>559</v>
      </c>
      <c r="D575" s="19">
        <f t="shared" si="71"/>
        <v>8707.7999999999993</v>
      </c>
      <c r="E575" s="31">
        <v>8707.7999999999993</v>
      </c>
      <c r="F575" s="31">
        <v>6997.1</v>
      </c>
      <c r="G575" s="31">
        <v>45.9</v>
      </c>
      <c r="H575" s="32"/>
      <c r="I575" s="16">
        <f t="shared" si="66"/>
        <v>11256.5</v>
      </c>
      <c r="J575" s="31">
        <v>1161.5</v>
      </c>
      <c r="K575" s="32"/>
      <c r="L575" s="32">
        <v>691.9</v>
      </c>
      <c r="M575" s="31">
        <v>10095</v>
      </c>
      <c r="N575" s="19">
        <f t="shared" si="72"/>
        <v>19964.3</v>
      </c>
    </row>
    <row r="576" spans="1:14" s="28" customFormat="1" ht="31.5" x14ac:dyDescent="0.25">
      <c r="A576" s="18"/>
      <c r="B576" s="18" t="s">
        <v>16</v>
      </c>
      <c r="C576" s="38" t="s">
        <v>560</v>
      </c>
      <c r="D576" s="19">
        <f t="shared" si="71"/>
        <v>7995.8000000000011</v>
      </c>
      <c r="E576" s="31">
        <v>7995.8000000000011</v>
      </c>
      <c r="F576" s="31">
        <v>6364.5</v>
      </c>
      <c r="G576" s="31">
        <v>52.3</v>
      </c>
      <c r="H576" s="32"/>
      <c r="I576" s="16">
        <f t="shared" si="66"/>
        <v>6357.9</v>
      </c>
      <c r="J576" s="31">
        <v>1072.9000000000001</v>
      </c>
      <c r="K576" s="32"/>
      <c r="L576" s="32">
        <v>545.4</v>
      </c>
      <c r="M576" s="31">
        <v>5285</v>
      </c>
      <c r="N576" s="19">
        <f t="shared" si="72"/>
        <v>14353.7</v>
      </c>
    </row>
    <row r="577" spans="1:14" ht="31.5" x14ac:dyDescent="0.25">
      <c r="A577" s="46"/>
      <c r="B577" s="46" t="s">
        <v>16</v>
      </c>
      <c r="C577" s="48" t="s">
        <v>561</v>
      </c>
      <c r="D577" s="19">
        <f t="shared" si="71"/>
        <v>2874.3</v>
      </c>
      <c r="E577" s="31">
        <v>2874.3</v>
      </c>
      <c r="F577" s="31">
        <v>2368.1999999999998</v>
      </c>
      <c r="G577" s="31"/>
      <c r="H577" s="32"/>
      <c r="I577" s="16">
        <f t="shared" si="66"/>
        <v>514.80000000000007</v>
      </c>
      <c r="J577" s="31">
        <v>449.6</v>
      </c>
      <c r="K577" s="32"/>
      <c r="L577" s="32">
        <v>153</v>
      </c>
      <c r="M577" s="31">
        <v>65.2</v>
      </c>
      <c r="N577" s="19">
        <f t="shared" si="72"/>
        <v>3389.1000000000004</v>
      </c>
    </row>
    <row r="578" spans="1:14" ht="31.5" x14ac:dyDescent="0.25">
      <c r="A578" s="46"/>
      <c r="B578" s="46" t="s">
        <v>16</v>
      </c>
      <c r="C578" s="48" t="s">
        <v>562</v>
      </c>
      <c r="D578" s="19">
        <f t="shared" si="71"/>
        <v>2961.7</v>
      </c>
      <c r="E578" s="31">
        <v>2961.7</v>
      </c>
      <c r="F578" s="31">
        <v>2365.1999999999998</v>
      </c>
      <c r="G578" s="31">
        <v>91.1</v>
      </c>
      <c r="H578" s="32"/>
      <c r="I578" s="16">
        <f t="shared" si="66"/>
        <v>1461.3000000000002</v>
      </c>
      <c r="J578" s="31">
        <v>447.1</v>
      </c>
      <c r="K578" s="32"/>
      <c r="L578" s="32">
        <v>170.9</v>
      </c>
      <c r="M578" s="31">
        <v>1014.2</v>
      </c>
      <c r="N578" s="19">
        <f t="shared" si="72"/>
        <v>4423</v>
      </c>
    </row>
    <row r="579" spans="1:14" ht="31.5" x14ac:dyDescent="0.25">
      <c r="A579" s="46"/>
      <c r="B579" s="46" t="s">
        <v>16</v>
      </c>
      <c r="C579" s="48" t="s">
        <v>563</v>
      </c>
      <c r="D579" s="19">
        <f t="shared" si="71"/>
        <v>2472</v>
      </c>
      <c r="E579" s="31">
        <v>2472</v>
      </c>
      <c r="F579" s="31">
        <v>2036.8</v>
      </c>
      <c r="G579" s="31"/>
      <c r="H579" s="32"/>
      <c r="I579" s="16">
        <f t="shared" si="66"/>
        <v>458.4</v>
      </c>
      <c r="J579" s="31">
        <v>393.2</v>
      </c>
      <c r="K579" s="32"/>
      <c r="L579" s="32">
        <v>127.5</v>
      </c>
      <c r="M579" s="31">
        <v>65.2</v>
      </c>
      <c r="N579" s="19">
        <f t="shared" si="72"/>
        <v>2930.4</v>
      </c>
    </row>
    <row r="580" spans="1:14" ht="31.5" x14ac:dyDescent="0.25">
      <c r="A580" s="46"/>
      <c r="B580" s="46" t="s">
        <v>16</v>
      </c>
      <c r="C580" s="48" t="s">
        <v>564</v>
      </c>
      <c r="D580" s="19">
        <f t="shared" si="71"/>
        <v>2481.1000000000004</v>
      </c>
      <c r="E580" s="31">
        <v>2481.1000000000004</v>
      </c>
      <c r="F580" s="31">
        <v>2044.3</v>
      </c>
      <c r="G580" s="31"/>
      <c r="H580" s="32"/>
      <c r="I580" s="16">
        <f t="shared" si="66"/>
        <v>641.80000000000007</v>
      </c>
      <c r="J580" s="31">
        <v>576.6</v>
      </c>
      <c r="K580" s="32"/>
      <c r="L580" s="32">
        <v>121</v>
      </c>
      <c r="M580" s="31">
        <v>65.2</v>
      </c>
      <c r="N580" s="19">
        <f t="shared" si="72"/>
        <v>3122.9000000000005</v>
      </c>
    </row>
    <row r="581" spans="1:14" ht="31.5" x14ac:dyDescent="0.25">
      <c r="A581" s="46"/>
      <c r="B581" s="46" t="s">
        <v>16</v>
      </c>
      <c r="C581" s="48" t="s">
        <v>565</v>
      </c>
      <c r="D581" s="19">
        <f t="shared" si="71"/>
        <v>2358.9999999999995</v>
      </c>
      <c r="E581" s="31">
        <v>2358.9999999999995</v>
      </c>
      <c r="F581" s="31">
        <v>1918.6</v>
      </c>
      <c r="G581" s="31">
        <v>30.4</v>
      </c>
      <c r="H581" s="32"/>
      <c r="I581" s="16">
        <f t="shared" si="66"/>
        <v>772.2</v>
      </c>
      <c r="J581" s="31">
        <v>707</v>
      </c>
      <c r="K581" s="32"/>
      <c r="L581" s="32">
        <v>191.8</v>
      </c>
      <c r="M581" s="31">
        <v>65.2</v>
      </c>
      <c r="N581" s="19">
        <f t="shared" si="72"/>
        <v>3131.2</v>
      </c>
    </row>
    <row r="582" spans="1:14" ht="31.5" x14ac:dyDescent="0.25">
      <c r="A582" s="46"/>
      <c r="B582" s="46" t="s">
        <v>16</v>
      </c>
      <c r="C582" s="48" t="s">
        <v>566</v>
      </c>
      <c r="D582" s="19">
        <f t="shared" si="71"/>
        <v>5625.2</v>
      </c>
      <c r="E582" s="31">
        <v>5625.2</v>
      </c>
      <c r="F582" s="31">
        <v>4634.8</v>
      </c>
      <c r="G582" s="31"/>
      <c r="H582" s="32"/>
      <c r="I582" s="16">
        <f t="shared" si="66"/>
        <v>830.5</v>
      </c>
      <c r="J582" s="31">
        <v>700.1</v>
      </c>
      <c r="K582" s="32"/>
      <c r="L582" s="32">
        <v>274.7</v>
      </c>
      <c r="M582" s="31">
        <v>130.4</v>
      </c>
      <c r="N582" s="19">
        <f t="shared" si="72"/>
        <v>6455.7</v>
      </c>
    </row>
    <row r="583" spans="1:14" ht="31.5" x14ac:dyDescent="0.25">
      <c r="A583" s="46"/>
      <c r="B583" s="46" t="s">
        <v>16</v>
      </c>
      <c r="C583" s="48" t="s">
        <v>567</v>
      </c>
      <c r="D583" s="19">
        <f t="shared" si="71"/>
        <v>2554.2999999999997</v>
      </c>
      <c r="E583" s="31">
        <v>2554.2999999999997</v>
      </c>
      <c r="F583" s="31">
        <v>2029.5</v>
      </c>
      <c r="G583" s="31">
        <v>91.1</v>
      </c>
      <c r="H583" s="32"/>
      <c r="I583" s="16">
        <f t="shared" si="66"/>
        <v>546.6</v>
      </c>
      <c r="J583" s="31">
        <v>481.4</v>
      </c>
      <c r="K583" s="32"/>
      <c r="L583" s="32">
        <v>175.9</v>
      </c>
      <c r="M583" s="31">
        <v>65.2</v>
      </c>
      <c r="N583" s="19">
        <f t="shared" si="72"/>
        <v>3100.8999999999996</v>
      </c>
    </row>
    <row r="584" spans="1:14" ht="31.5" x14ac:dyDescent="0.25">
      <c r="A584" s="46"/>
      <c r="B584" s="46" t="s">
        <v>16</v>
      </c>
      <c r="C584" s="48" t="s">
        <v>568</v>
      </c>
      <c r="D584" s="19">
        <f t="shared" si="71"/>
        <v>4511.8</v>
      </c>
      <c r="E584" s="31">
        <v>4511.8</v>
      </c>
      <c r="F584" s="31">
        <v>3692.3</v>
      </c>
      <c r="G584" s="31">
        <v>30.4</v>
      </c>
      <c r="H584" s="32"/>
      <c r="I584" s="16">
        <f t="shared" si="66"/>
        <v>779.3</v>
      </c>
      <c r="J584" s="31">
        <v>648.9</v>
      </c>
      <c r="K584" s="32"/>
      <c r="L584" s="32">
        <v>320.60000000000002</v>
      </c>
      <c r="M584" s="31">
        <v>130.4</v>
      </c>
      <c r="N584" s="19">
        <f t="shared" si="72"/>
        <v>5291.1</v>
      </c>
    </row>
    <row r="585" spans="1:14" ht="31.5" x14ac:dyDescent="0.25">
      <c r="A585" s="46"/>
      <c r="B585" s="46" t="s">
        <v>16</v>
      </c>
      <c r="C585" s="48" t="s">
        <v>569</v>
      </c>
      <c r="D585" s="19">
        <f t="shared" si="71"/>
        <v>2461.6999999999998</v>
      </c>
      <c r="E585" s="31">
        <v>2461.6999999999998</v>
      </c>
      <c r="F585" s="31">
        <v>2028.3</v>
      </c>
      <c r="G585" s="31"/>
      <c r="H585" s="32"/>
      <c r="I585" s="16">
        <f t="shared" si="66"/>
        <v>472.3</v>
      </c>
      <c r="J585" s="31">
        <v>407.1</v>
      </c>
      <c r="K585" s="32"/>
      <c r="L585" s="32">
        <v>141.5</v>
      </c>
      <c r="M585" s="31">
        <v>65.2</v>
      </c>
      <c r="N585" s="19">
        <f t="shared" si="72"/>
        <v>2934</v>
      </c>
    </row>
    <row r="586" spans="1:14" ht="31.5" x14ac:dyDescent="0.25">
      <c r="A586" s="46"/>
      <c r="B586" s="46" t="s">
        <v>16</v>
      </c>
      <c r="C586" s="48" t="s">
        <v>570</v>
      </c>
      <c r="D586" s="19">
        <f t="shared" si="71"/>
        <v>2956.6</v>
      </c>
      <c r="E586" s="31">
        <v>2956.6</v>
      </c>
      <c r="F586" s="31">
        <v>2436.1</v>
      </c>
      <c r="G586" s="31"/>
      <c r="H586" s="32"/>
      <c r="I586" s="16">
        <f t="shared" si="66"/>
        <v>572.1</v>
      </c>
      <c r="J586" s="31">
        <v>506.9</v>
      </c>
      <c r="K586" s="32"/>
      <c r="L586" s="32">
        <v>195</v>
      </c>
      <c r="M586" s="31">
        <v>65.2</v>
      </c>
      <c r="N586" s="19">
        <f t="shared" si="72"/>
        <v>3528.7</v>
      </c>
    </row>
    <row r="587" spans="1:14" ht="31.5" x14ac:dyDescent="0.25">
      <c r="A587" s="46"/>
      <c r="B587" s="46" t="s">
        <v>16</v>
      </c>
      <c r="C587" s="48" t="s">
        <v>571</v>
      </c>
      <c r="D587" s="19">
        <f t="shared" si="71"/>
        <v>3010.5</v>
      </c>
      <c r="E587" s="31">
        <v>3010.5</v>
      </c>
      <c r="F587" s="31">
        <v>2480.4</v>
      </c>
      <c r="G587" s="31"/>
      <c r="H587" s="32"/>
      <c r="I587" s="16">
        <f t="shared" si="66"/>
        <v>624.29999999999995</v>
      </c>
      <c r="J587" s="31">
        <v>493.9</v>
      </c>
      <c r="K587" s="32"/>
      <c r="L587" s="32">
        <v>188</v>
      </c>
      <c r="M587" s="31">
        <v>130.4</v>
      </c>
      <c r="N587" s="19">
        <f t="shared" si="72"/>
        <v>3634.8</v>
      </c>
    </row>
    <row r="588" spans="1:14" ht="31.5" x14ac:dyDescent="0.25">
      <c r="A588" s="46"/>
      <c r="B588" s="46" t="s">
        <v>16</v>
      </c>
      <c r="C588" s="48" t="s">
        <v>572</v>
      </c>
      <c r="D588" s="19">
        <f t="shared" si="71"/>
        <v>3851.0000000000005</v>
      </c>
      <c r="E588" s="31">
        <v>3851.0000000000005</v>
      </c>
      <c r="F588" s="31">
        <v>3172.9</v>
      </c>
      <c r="G588" s="31"/>
      <c r="H588" s="32"/>
      <c r="I588" s="16">
        <f t="shared" si="66"/>
        <v>555.6</v>
      </c>
      <c r="J588" s="31">
        <v>490.4</v>
      </c>
      <c r="K588" s="32"/>
      <c r="L588" s="32">
        <v>182.5</v>
      </c>
      <c r="M588" s="31">
        <v>65.2</v>
      </c>
      <c r="N588" s="19">
        <f t="shared" si="72"/>
        <v>4406.6000000000004</v>
      </c>
    </row>
    <row r="589" spans="1:14" ht="31.5" x14ac:dyDescent="0.25">
      <c r="A589" s="46"/>
      <c r="B589" s="46" t="s">
        <v>16</v>
      </c>
      <c r="C589" s="48" t="s">
        <v>573</v>
      </c>
      <c r="D589" s="19">
        <f t="shared" si="71"/>
        <v>2539.6</v>
      </c>
      <c r="E589" s="31">
        <v>2539.6</v>
      </c>
      <c r="F589" s="31">
        <v>2092.4</v>
      </c>
      <c r="G589" s="31"/>
      <c r="H589" s="32"/>
      <c r="I589" s="16">
        <f t="shared" si="66"/>
        <v>583.30000000000007</v>
      </c>
      <c r="J589" s="31">
        <v>518.1</v>
      </c>
      <c r="K589" s="32"/>
      <c r="L589" s="32">
        <v>188</v>
      </c>
      <c r="M589" s="31">
        <v>65.2</v>
      </c>
      <c r="N589" s="19">
        <f t="shared" si="72"/>
        <v>3122.9</v>
      </c>
    </row>
    <row r="590" spans="1:14" ht="31.5" x14ac:dyDescent="0.25">
      <c r="A590" s="46"/>
      <c r="B590" s="46" t="s">
        <v>16</v>
      </c>
      <c r="C590" s="48" t="s">
        <v>574</v>
      </c>
      <c r="D590" s="19">
        <f t="shared" si="71"/>
        <v>6190</v>
      </c>
      <c r="E590" s="31">
        <v>6190</v>
      </c>
      <c r="F590" s="31">
        <v>5078</v>
      </c>
      <c r="G590" s="31">
        <v>26.9</v>
      </c>
      <c r="H590" s="32"/>
      <c r="I590" s="16">
        <f t="shared" si="66"/>
        <v>825.80000000000007</v>
      </c>
      <c r="J590" s="31">
        <v>760.6</v>
      </c>
      <c r="K590" s="32"/>
      <c r="L590" s="32">
        <v>295.89999999999998</v>
      </c>
      <c r="M590" s="31">
        <v>65.2</v>
      </c>
      <c r="N590" s="19">
        <f t="shared" si="72"/>
        <v>7015.8</v>
      </c>
    </row>
    <row r="591" spans="1:14" ht="31.5" x14ac:dyDescent="0.25">
      <c r="A591" s="46"/>
      <c r="B591" s="46" t="s">
        <v>16</v>
      </c>
      <c r="C591" s="48" t="s">
        <v>575</v>
      </c>
      <c r="D591" s="19">
        <f t="shared" si="71"/>
        <v>2377</v>
      </c>
      <c r="E591" s="31">
        <v>2377</v>
      </c>
      <c r="F591" s="31">
        <v>1858.4</v>
      </c>
      <c r="G591" s="31">
        <v>121.4</v>
      </c>
      <c r="H591" s="32"/>
      <c r="I591" s="16">
        <f t="shared" si="66"/>
        <v>600.5</v>
      </c>
      <c r="J591" s="31">
        <v>535.29999999999995</v>
      </c>
      <c r="K591" s="32"/>
      <c r="L591" s="32">
        <v>230.1</v>
      </c>
      <c r="M591" s="31">
        <v>65.2</v>
      </c>
      <c r="N591" s="19">
        <f t="shared" si="72"/>
        <v>2977.5</v>
      </c>
    </row>
    <row r="592" spans="1:14" ht="31.5" x14ac:dyDescent="0.25">
      <c r="A592" s="46"/>
      <c r="B592" s="46" t="s">
        <v>16</v>
      </c>
      <c r="C592" s="48" t="s">
        <v>576</v>
      </c>
      <c r="D592" s="19">
        <f t="shared" si="71"/>
        <v>4602.8999999999996</v>
      </c>
      <c r="E592" s="31">
        <v>4602.8999999999996</v>
      </c>
      <c r="F592" s="31">
        <v>3792.4</v>
      </c>
      <c r="G592" s="31"/>
      <c r="H592" s="32"/>
      <c r="I592" s="16">
        <f t="shared" si="66"/>
        <v>583.70000000000005</v>
      </c>
      <c r="J592" s="31">
        <v>453.3</v>
      </c>
      <c r="K592" s="32"/>
      <c r="L592" s="32">
        <v>159</v>
      </c>
      <c r="M592" s="31">
        <v>130.4</v>
      </c>
      <c r="N592" s="19">
        <f t="shared" si="72"/>
        <v>5186.5999999999995</v>
      </c>
    </row>
    <row r="593" spans="1:14" ht="31.5" x14ac:dyDescent="0.25">
      <c r="A593" s="46"/>
      <c r="B593" s="46" t="s">
        <v>16</v>
      </c>
      <c r="C593" s="48" t="s">
        <v>577</v>
      </c>
      <c r="D593" s="19">
        <f t="shared" si="71"/>
        <v>4398.5999999999995</v>
      </c>
      <c r="E593" s="31">
        <v>4398.5999999999995</v>
      </c>
      <c r="F593" s="31">
        <v>3624.2</v>
      </c>
      <c r="G593" s="31"/>
      <c r="H593" s="32"/>
      <c r="I593" s="16">
        <f t="shared" si="66"/>
        <v>394.3</v>
      </c>
      <c r="J593" s="31">
        <v>329.1</v>
      </c>
      <c r="K593" s="32"/>
      <c r="L593" s="32">
        <v>79.5</v>
      </c>
      <c r="M593" s="31">
        <v>65.2</v>
      </c>
      <c r="N593" s="19">
        <f t="shared" si="72"/>
        <v>4792.8999999999996</v>
      </c>
    </row>
    <row r="594" spans="1:14" ht="15.75" x14ac:dyDescent="0.25">
      <c r="A594" s="46"/>
      <c r="B594" s="46" t="s">
        <v>16</v>
      </c>
      <c r="C594" s="48" t="s">
        <v>578</v>
      </c>
      <c r="D594" s="19">
        <f t="shared" si="71"/>
        <v>17485.900000000001</v>
      </c>
      <c r="E594" s="31">
        <v>17485.900000000001</v>
      </c>
      <c r="F594" s="31">
        <v>14382.1</v>
      </c>
      <c r="G594" s="31">
        <v>30.4</v>
      </c>
      <c r="H594" s="32"/>
      <c r="I594" s="16">
        <f t="shared" si="66"/>
        <v>1367</v>
      </c>
      <c r="J594" s="31">
        <v>1236.5999999999999</v>
      </c>
      <c r="K594" s="32"/>
      <c r="L594" s="32">
        <v>351.4</v>
      </c>
      <c r="M594" s="31">
        <v>130.4</v>
      </c>
      <c r="N594" s="19">
        <f t="shared" si="72"/>
        <v>18852.900000000001</v>
      </c>
    </row>
    <row r="595" spans="1:14" ht="19.5" collapsed="1" x14ac:dyDescent="0.25">
      <c r="A595" s="46"/>
      <c r="B595" s="46"/>
      <c r="C595" s="42" t="s">
        <v>579</v>
      </c>
      <c r="D595" s="16">
        <f>SUM(D597:D619)</f>
        <v>126661.1</v>
      </c>
      <c r="E595" s="16">
        <f t="shared" ref="E595:N595" si="73">SUM(E597:E619)</f>
        <v>126661.1</v>
      </c>
      <c r="F595" s="16">
        <f t="shared" si="73"/>
        <v>103393.9</v>
      </c>
      <c r="G595" s="16">
        <f t="shared" si="73"/>
        <v>779.3</v>
      </c>
      <c r="H595" s="16">
        <f t="shared" si="73"/>
        <v>0</v>
      </c>
      <c r="I595" s="16">
        <f t="shared" si="73"/>
        <v>26447.599999999999</v>
      </c>
      <c r="J595" s="16">
        <f t="shared" si="73"/>
        <v>16797.2</v>
      </c>
      <c r="K595" s="16">
        <f t="shared" si="73"/>
        <v>0</v>
      </c>
      <c r="L595" s="16">
        <f t="shared" si="73"/>
        <v>6273.1</v>
      </c>
      <c r="M595" s="16">
        <f t="shared" si="73"/>
        <v>9650.4</v>
      </c>
      <c r="N595" s="16">
        <f t="shared" si="73"/>
        <v>153108.69999999995</v>
      </c>
    </row>
    <row r="596" spans="1:14" ht="15.75" x14ac:dyDescent="0.25">
      <c r="A596" s="46"/>
      <c r="B596" s="46"/>
      <c r="C596" s="48"/>
      <c r="D596" s="16"/>
      <c r="E596" s="31"/>
      <c r="F596" s="50"/>
      <c r="G596" s="31"/>
      <c r="H596" s="50"/>
      <c r="I596" s="16"/>
      <c r="J596" s="50"/>
      <c r="K596" s="50"/>
      <c r="L596" s="50"/>
      <c r="M596" s="50"/>
      <c r="N596" s="16"/>
    </row>
    <row r="597" spans="1:14" ht="15.75" x14ac:dyDescent="0.25">
      <c r="A597" s="46"/>
      <c r="B597" s="18" t="s">
        <v>16</v>
      </c>
      <c r="C597" s="48" t="s">
        <v>580</v>
      </c>
      <c r="D597" s="19">
        <f t="shared" ref="D597:D619" si="74">E597+H597</f>
        <v>2137.3999999999996</v>
      </c>
      <c r="E597" s="31">
        <v>2137.3999999999996</v>
      </c>
      <c r="F597" s="31">
        <v>1652.8</v>
      </c>
      <c r="G597" s="31">
        <v>127.6</v>
      </c>
      <c r="H597" s="32"/>
      <c r="I597" s="16">
        <f t="shared" ref="I597:I660" si="75">J597+M597</f>
        <v>453.4</v>
      </c>
      <c r="J597" s="31">
        <v>163</v>
      </c>
      <c r="K597" s="32"/>
      <c r="L597" s="32">
        <v>55.3</v>
      </c>
      <c r="M597" s="31">
        <v>290.39999999999998</v>
      </c>
      <c r="N597" s="19">
        <f t="shared" ref="N597:N619" si="76">D597+I597</f>
        <v>2590.7999999999997</v>
      </c>
    </row>
    <row r="598" spans="1:14" s="28" customFormat="1" ht="15.75" x14ac:dyDescent="0.25">
      <c r="A598" s="18"/>
      <c r="B598" s="18" t="s">
        <v>16</v>
      </c>
      <c r="C598" s="45" t="s">
        <v>581</v>
      </c>
      <c r="D598" s="19">
        <f t="shared" si="74"/>
        <v>16467.3</v>
      </c>
      <c r="E598" s="31">
        <v>16467.3</v>
      </c>
      <c r="F598" s="31">
        <v>13268.9</v>
      </c>
      <c r="G598" s="31">
        <v>51.3</v>
      </c>
      <c r="H598" s="32"/>
      <c r="I598" s="16">
        <f t="shared" si="75"/>
        <v>2296.5</v>
      </c>
      <c r="J598" s="31">
        <v>2171.5</v>
      </c>
      <c r="K598" s="32"/>
      <c r="L598" s="32">
        <v>751.6</v>
      </c>
      <c r="M598" s="31">
        <v>125</v>
      </c>
      <c r="N598" s="19">
        <f t="shared" si="76"/>
        <v>18763.8</v>
      </c>
    </row>
    <row r="599" spans="1:14" s="28" customFormat="1" ht="15.75" x14ac:dyDescent="0.25">
      <c r="A599" s="18"/>
      <c r="B599" s="18" t="s">
        <v>16</v>
      </c>
      <c r="C599" s="38" t="s">
        <v>582</v>
      </c>
      <c r="D599" s="19">
        <f t="shared" si="74"/>
        <v>10516</v>
      </c>
      <c r="E599" s="31">
        <v>10516</v>
      </c>
      <c r="F599" s="31">
        <v>8532.4</v>
      </c>
      <c r="G599" s="31">
        <v>61</v>
      </c>
      <c r="H599" s="32"/>
      <c r="I599" s="16">
        <f t="shared" si="75"/>
        <v>1468.1</v>
      </c>
      <c r="J599" s="31">
        <v>1408.1</v>
      </c>
      <c r="K599" s="32"/>
      <c r="L599" s="32">
        <v>756.2</v>
      </c>
      <c r="M599" s="31">
        <v>60</v>
      </c>
      <c r="N599" s="19">
        <f t="shared" si="76"/>
        <v>11984.1</v>
      </c>
    </row>
    <row r="600" spans="1:14" ht="31.5" x14ac:dyDescent="0.25">
      <c r="A600" s="46"/>
      <c r="B600" s="46" t="s">
        <v>16</v>
      </c>
      <c r="C600" s="48" t="s">
        <v>583</v>
      </c>
      <c r="D600" s="19">
        <f t="shared" si="74"/>
        <v>3672</v>
      </c>
      <c r="E600" s="31">
        <v>3672</v>
      </c>
      <c r="F600" s="31">
        <v>2995.5</v>
      </c>
      <c r="G600" s="31">
        <v>17.5</v>
      </c>
      <c r="H600" s="32"/>
      <c r="I600" s="16">
        <f t="shared" si="75"/>
        <v>1011</v>
      </c>
      <c r="J600" s="31">
        <v>991</v>
      </c>
      <c r="K600" s="32"/>
      <c r="L600" s="32">
        <v>536.70000000000005</v>
      </c>
      <c r="M600" s="31">
        <v>20</v>
      </c>
      <c r="N600" s="19">
        <f t="shared" si="76"/>
        <v>4683</v>
      </c>
    </row>
    <row r="601" spans="1:14" ht="15.75" x14ac:dyDescent="0.25">
      <c r="A601" s="46"/>
      <c r="B601" s="46" t="s">
        <v>16</v>
      </c>
      <c r="C601" s="48" t="s">
        <v>584</v>
      </c>
      <c r="D601" s="19">
        <f t="shared" si="74"/>
        <v>3493.8</v>
      </c>
      <c r="E601" s="31">
        <v>3493.8</v>
      </c>
      <c r="F601" s="31">
        <v>2853</v>
      </c>
      <c r="G601" s="31">
        <v>13.2</v>
      </c>
      <c r="H601" s="32"/>
      <c r="I601" s="16">
        <f t="shared" si="75"/>
        <v>431.9</v>
      </c>
      <c r="J601" s="31">
        <v>411.9</v>
      </c>
      <c r="K601" s="32"/>
      <c r="L601" s="32">
        <v>138.1</v>
      </c>
      <c r="M601" s="31">
        <v>20</v>
      </c>
      <c r="N601" s="19">
        <f t="shared" si="76"/>
        <v>3925.7000000000003</v>
      </c>
    </row>
    <row r="602" spans="1:14" ht="31.5" x14ac:dyDescent="0.25">
      <c r="A602" s="46"/>
      <c r="B602" s="46" t="s">
        <v>16</v>
      </c>
      <c r="C602" s="48" t="s">
        <v>585</v>
      </c>
      <c r="D602" s="19">
        <f t="shared" si="74"/>
        <v>2730.2</v>
      </c>
      <c r="E602" s="31">
        <v>2730.2</v>
      </c>
      <c r="F602" s="31">
        <v>2224.1</v>
      </c>
      <c r="G602" s="31">
        <v>16.8</v>
      </c>
      <c r="H602" s="32"/>
      <c r="I602" s="16">
        <f t="shared" si="75"/>
        <v>455.7</v>
      </c>
      <c r="J602" s="31">
        <v>360.7</v>
      </c>
      <c r="K602" s="32"/>
      <c r="L602" s="32">
        <v>273.8</v>
      </c>
      <c r="M602" s="31">
        <v>95</v>
      </c>
      <c r="N602" s="19">
        <f t="shared" si="76"/>
        <v>3185.8999999999996</v>
      </c>
    </row>
    <row r="603" spans="1:14" ht="31.5" x14ac:dyDescent="0.25">
      <c r="A603" s="46"/>
      <c r="B603" s="46" t="s">
        <v>16</v>
      </c>
      <c r="C603" s="48" t="s">
        <v>586</v>
      </c>
      <c r="D603" s="19">
        <f t="shared" si="74"/>
        <v>4700.0999999999995</v>
      </c>
      <c r="E603" s="31">
        <v>4700.0999999999995</v>
      </c>
      <c r="F603" s="31">
        <v>3824.5</v>
      </c>
      <c r="G603" s="31">
        <v>34.200000000000003</v>
      </c>
      <c r="H603" s="32"/>
      <c r="I603" s="16">
        <f t="shared" si="75"/>
        <v>939.1</v>
      </c>
      <c r="J603" s="31">
        <v>769.1</v>
      </c>
      <c r="K603" s="32"/>
      <c r="L603" s="32">
        <v>394.1</v>
      </c>
      <c r="M603" s="31">
        <v>170</v>
      </c>
      <c r="N603" s="19">
        <f t="shared" si="76"/>
        <v>5639.2</v>
      </c>
    </row>
    <row r="604" spans="1:14" ht="15.75" x14ac:dyDescent="0.25">
      <c r="A604" s="46"/>
      <c r="B604" s="46" t="s">
        <v>16</v>
      </c>
      <c r="C604" s="48" t="s">
        <v>587</v>
      </c>
      <c r="D604" s="19">
        <f t="shared" si="74"/>
        <v>10652.6</v>
      </c>
      <c r="E604" s="31">
        <v>10652.6</v>
      </c>
      <c r="F604" s="31">
        <v>8690.6</v>
      </c>
      <c r="G604" s="31">
        <v>50</v>
      </c>
      <c r="H604" s="32"/>
      <c r="I604" s="16">
        <f t="shared" si="75"/>
        <v>1507</v>
      </c>
      <c r="J604" s="31">
        <v>1337</v>
      </c>
      <c r="K604" s="32"/>
      <c r="L604" s="32">
        <v>414.8</v>
      </c>
      <c r="M604" s="31">
        <v>170</v>
      </c>
      <c r="N604" s="19">
        <f t="shared" si="76"/>
        <v>12159.6</v>
      </c>
    </row>
    <row r="605" spans="1:14" ht="15.75" x14ac:dyDescent="0.25">
      <c r="A605" s="46"/>
      <c r="B605" s="46" t="s">
        <v>16</v>
      </c>
      <c r="C605" s="48" t="s">
        <v>588</v>
      </c>
      <c r="D605" s="19">
        <f t="shared" si="74"/>
        <v>11391.4</v>
      </c>
      <c r="E605" s="31">
        <v>11391.4</v>
      </c>
      <c r="F605" s="31">
        <v>9287.7000000000007</v>
      </c>
      <c r="G605" s="31">
        <v>60.4</v>
      </c>
      <c r="H605" s="32"/>
      <c r="I605" s="16">
        <f t="shared" si="75"/>
        <v>1493.4</v>
      </c>
      <c r="J605" s="31">
        <v>1323.4</v>
      </c>
      <c r="K605" s="32"/>
      <c r="L605" s="32">
        <v>385.6</v>
      </c>
      <c r="M605" s="31">
        <v>170</v>
      </c>
      <c r="N605" s="19">
        <f t="shared" si="76"/>
        <v>12884.8</v>
      </c>
    </row>
    <row r="606" spans="1:14" ht="31.5" x14ac:dyDescent="0.25">
      <c r="A606" s="46"/>
      <c r="B606" s="46" t="s">
        <v>16</v>
      </c>
      <c r="C606" s="48" t="s">
        <v>589</v>
      </c>
      <c r="D606" s="19">
        <f t="shared" si="74"/>
        <v>9693</v>
      </c>
      <c r="E606" s="31">
        <v>9693</v>
      </c>
      <c r="F606" s="31">
        <v>7916.4</v>
      </c>
      <c r="G606" s="31">
        <v>35</v>
      </c>
      <c r="H606" s="32"/>
      <c r="I606" s="16">
        <f t="shared" si="75"/>
        <v>1244.7</v>
      </c>
      <c r="J606" s="31">
        <v>1074.7</v>
      </c>
      <c r="K606" s="32"/>
      <c r="L606" s="32">
        <v>238.8</v>
      </c>
      <c r="M606" s="31">
        <v>170</v>
      </c>
      <c r="N606" s="19">
        <f t="shared" si="76"/>
        <v>10937.7</v>
      </c>
    </row>
    <row r="607" spans="1:14" ht="31.5" x14ac:dyDescent="0.25">
      <c r="A607" s="46"/>
      <c r="B607" s="46" t="s">
        <v>16</v>
      </c>
      <c r="C607" s="48" t="s">
        <v>590</v>
      </c>
      <c r="D607" s="19">
        <f t="shared" si="74"/>
        <v>2852.5</v>
      </c>
      <c r="E607" s="31">
        <v>2852.5</v>
      </c>
      <c r="F607" s="31">
        <v>2327</v>
      </c>
      <c r="G607" s="31">
        <v>13.5</v>
      </c>
      <c r="H607" s="32"/>
      <c r="I607" s="16">
        <f t="shared" si="75"/>
        <v>448.3</v>
      </c>
      <c r="J607" s="31">
        <v>353.3</v>
      </c>
      <c r="K607" s="32"/>
      <c r="L607" s="32">
        <v>157.6</v>
      </c>
      <c r="M607" s="31">
        <v>95</v>
      </c>
      <c r="N607" s="19">
        <f t="shared" si="76"/>
        <v>3300.8</v>
      </c>
    </row>
    <row r="608" spans="1:14" ht="31.5" x14ac:dyDescent="0.25">
      <c r="A608" s="46"/>
      <c r="B608" s="46" t="s">
        <v>16</v>
      </c>
      <c r="C608" s="48" t="s">
        <v>591</v>
      </c>
      <c r="D608" s="19">
        <f t="shared" si="74"/>
        <v>3922.2999999999997</v>
      </c>
      <c r="E608" s="31">
        <v>3922.2999999999997</v>
      </c>
      <c r="F608" s="31">
        <v>3192.6</v>
      </c>
      <c r="G608" s="31">
        <v>27.4</v>
      </c>
      <c r="H608" s="32"/>
      <c r="I608" s="16">
        <f t="shared" si="75"/>
        <v>641.79999999999995</v>
      </c>
      <c r="J608" s="31">
        <v>621.79999999999995</v>
      </c>
      <c r="K608" s="32"/>
      <c r="L608" s="32">
        <v>230.8</v>
      </c>
      <c r="M608" s="31">
        <v>20</v>
      </c>
      <c r="N608" s="19">
        <f t="shared" si="76"/>
        <v>4564.0999999999995</v>
      </c>
    </row>
    <row r="609" spans="1:14" ht="31.5" x14ac:dyDescent="0.25">
      <c r="A609" s="46"/>
      <c r="B609" s="46" t="s">
        <v>16</v>
      </c>
      <c r="C609" s="48" t="s">
        <v>592</v>
      </c>
      <c r="D609" s="19">
        <f t="shared" si="74"/>
        <v>4119.6000000000004</v>
      </c>
      <c r="E609" s="31">
        <v>4119.6000000000004</v>
      </c>
      <c r="F609" s="31">
        <v>3356.8</v>
      </c>
      <c r="G609" s="31">
        <v>24.3</v>
      </c>
      <c r="H609" s="32"/>
      <c r="I609" s="16">
        <f t="shared" si="75"/>
        <v>749.8</v>
      </c>
      <c r="J609" s="31">
        <v>729.8</v>
      </c>
      <c r="K609" s="32"/>
      <c r="L609" s="32">
        <v>276.7</v>
      </c>
      <c r="M609" s="31">
        <v>20</v>
      </c>
      <c r="N609" s="19">
        <f t="shared" si="76"/>
        <v>4869.4000000000005</v>
      </c>
    </row>
    <row r="610" spans="1:14" ht="31.5" x14ac:dyDescent="0.25">
      <c r="A610" s="46"/>
      <c r="B610" s="46" t="s">
        <v>16</v>
      </c>
      <c r="C610" s="48" t="s">
        <v>593</v>
      </c>
      <c r="D610" s="19">
        <f t="shared" si="74"/>
        <v>2178.1999999999998</v>
      </c>
      <c r="E610" s="31">
        <v>2178.1999999999998</v>
      </c>
      <c r="F610" s="31">
        <v>1777.5</v>
      </c>
      <c r="G610" s="31">
        <v>9.6</v>
      </c>
      <c r="H610" s="32"/>
      <c r="I610" s="16">
        <f t="shared" si="75"/>
        <v>310.10000000000002</v>
      </c>
      <c r="J610" s="31">
        <v>215.1</v>
      </c>
      <c r="K610" s="32"/>
      <c r="L610" s="32">
        <v>105.7</v>
      </c>
      <c r="M610" s="31">
        <v>95</v>
      </c>
      <c r="N610" s="19">
        <f t="shared" si="76"/>
        <v>2488.2999999999997</v>
      </c>
    </row>
    <row r="611" spans="1:14" ht="31.5" x14ac:dyDescent="0.25">
      <c r="A611" s="46"/>
      <c r="B611" s="46" t="s">
        <v>16</v>
      </c>
      <c r="C611" s="48" t="s">
        <v>594</v>
      </c>
      <c r="D611" s="19">
        <f t="shared" si="74"/>
        <v>1896.6</v>
      </c>
      <c r="E611" s="31">
        <v>1896.6</v>
      </c>
      <c r="F611" s="31">
        <v>1547.2</v>
      </c>
      <c r="G611" s="31">
        <v>9</v>
      </c>
      <c r="H611" s="32"/>
      <c r="I611" s="16">
        <f t="shared" si="75"/>
        <v>409.8</v>
      </c>
      <c r="J611" s="31">
        <v>314.8</v>
      </c>
      <c r="K611" s="32"/>
      <c r="L611" s="32">
        <v>127.3</v>
      </c>
      <c r="M611" s="31">
        <v>95</v>
      </c>
      <c r="N611" s="19">
        <f t="shared" si="76"/>
        <v>2306.4</v>
      </c>
    </row>
    <row r="612" spans="1:14" ht="31.5" x14ac:dyDescent="0.25">
      <c r="A612" s="46"/>
      <c r="B612" s="46" t="s">
        <v>16</v>
      </c>
      <c r="C612" s="48" t="s">
        <v>595</v>
      </c>
      <c r="D612" s="19">
        <f t="shared" si="74"/>
        <v>7390.2</v>
      </c>
      <c r="E612" s="31">
        <v>7390.2</v>
      </c>
      <c r="F612" s="31">
        <v>6036.3</v>
      </c>
      <c r="G612" s="31">
        <v>25.9</v>
      </c>
      <c r="H612" s="32"/>
      <c r="I612" s="16">
        <f t="shared" si="75"/>
        <v>5336.9</v>
      </c>
      <c r="J612" s="31">
        <v>816.9</v>
      </c>
      <c r="K612" s="32"/>
      <c r="L612" s="32">
        <v>260.7</v>
      </c>
      <c r="M612" s="31">
        <v>4520</v>
      </c>
      <c r="N612" s="19">
        <f t="shared" si="76"/>
        <v>12727.099999999999</v>
      </c>
    </row>
    <row r="613" spans="1:14" ht="31.5" x14ac:dyDescent="0.25">
      <c r="A613" s="46"/>
      <c r="B613" s="46" t="s">
        <v>16</v>
      </c>
      <c r="C613" s="48" t="s">
        <v>596</v>
      </c>
      <c r="D613" s="19">
        <f t="shared" si="74"/>
        <v>2854.1</v>
      </c>
      <c r="E613" s="31">
        <v>2854.1</v>
      </c>
      <c r="F613" s="31">
        <v>2329.5</v>
      </c>
      <c r="G613" s="31">
        <v>12.1</v>
      </c>
      <c r="H613" s="32"/>
      <c r="I613" s="16">
        <f t="shared" si="75"/>
        <v>386.8</v>
      </c>
      <c r="J613" s="31">
        <v>366.8</v>
      </c>
      <c r="K613" s="32"/>
      <c r="L613" s="32">
        <v>139.80000000000001</v>
      </c>
      <c r="M613" s="31">
        <v>20</v>
      </c>
      <c r="N613" s="19">
        <f t="shared" si="76"/>
        <v>3240.9</v>
      </c>
    </row>
    <row r="614" spans="1:14" ht="31.5" x14ac:dyDescent="0.25">
      <c r="A614" s="46"/>
      <c r="B614" s="46" t="s">
        <v>16</v>
      </c>
      <c r="C614" s="48" t="s">
        <v>597</v>
      </c>
      <c r="D614" s="19">
        <f t="shared" si="74"/>
        <v>7062.4</v>
      </c>
      <c r="E614" s="31">
        <v>7062.4</v>
      </c>
      <c r="F614" s="31">
        <v>5752.1</v>
      </c>
      <c r="G614" s="31">
        <v>44.8</v>
      </c>
      <c r="H614" s="32"/>
      <c r="I614" s="16">
        <f t="shared" si="75"/>
        <v>993.1</v>
      </c>
      <c r="J614" s="31">
        <v>823.1</v>
      </c>
      <c r="K614" s="32"/>
      <c r="L614" s="32">
        <v>307.5</v>
      </c>
      <c r="M614" s="31">
        <v>170</v>
      </c>
      <c r="N614" s="19">
        <f t="shared" si="76"/>
        <v>8055.5</v>
      </c>
    </row>
    <row r="615" spans="1:14" ht="31.5" x14ac:dyDescent="0.25">
      <c r="A615" s="46"/>
      <c r="B615" s="46" t="s">
        <v>16</v>
      </c>
      <c r="C615" s="48" t="s">
        <v>598</v>
      </c>
      <c r="D615" s="19">
        <f t="shared" si="74"/>
        <v>2148</v>
      </c>
      <c r="E615" s="31">
        <v>2148</v>
      </c>
      <c r="F615" s="31">
        <v>1703.4</v>
      </c>
      <c r="G615" s="31">
        <v>69.8</v>
      </c>
      <c r="H615" s="32"/>
      <c r="I615" s="16">
        <f t="shared" si="75"/>
        <v>267.39999999999998</v>
      </c>
      <c r="J615" s="31">
        <v>172.4</v>
      </c>
      <c r="K615" s="32"/>
      <c r="L615" s="32">
        <v>55.2</v>
      </c>
      <c r="M615" s="31">
        <v>95</v>
      </c>
      <c r="N615" s="19">
        <f t="shared" si="76"/>
        <v>2415.4</v>
      </c>
    </row>
    <row r="616" spans="1:14" ht="15.75" x14ac:dyDescent="0.25">
      <c r="A616" s="46"/>
      <c r="B616" s="46" t="s">
        <v>16</v>
      </c>
      <c r="C616" s="48" t="s">
        <v>599</v>
      </c>
      <c r="D616" s="19">
        <f t="shared" si="74"/>
        <v>3922.2</v>
      </c>
      <c r="E616" s="31">
        <v>3922.2</v>
      </c>
      <c r="F616" s="31">
        <v>3645.8</v>
      </c>
      <c r="G616" s="31"/>
      <c r="H616" s="32"/>
      <c r="I616" s="16">
        <f t="shared" si="75"/>
        <v>858.1</v>
      </c>
      <c r="J616" s="31">
        <v>838.1</v>
      </c>
      <c r="K616" s="32"/>
      <c r="L616" s="32"/>
      <c r="M616" s="31">
        <v>20</v>
      </c>
      <c r="N616" s="19">
        <f t="shared" si="76"/>
        <v>4780.3</v>
      </c>
    </row>
    <row r="617" spans="1:14" ht="31.5" x14ac:dyDescent="0.25">
      <c r="A617" s="46"/>
      <c r="B617" s="46" t="s">
        <v>16</v>
      </c>
      <c r="C617" s="48" t="s">
        <v>600</v>
      </c>
      <c r="D617" s="19">
        <f t="shared" si="74"/>
        <v>3013.3</v>
      </c>
      <c r="E617" s="31">
        <v>3013.3</v>
      </c>
      <c r="F617" s="31">
        <v>2448.9</v>
      </c>
      <c r="G617" s="31">
        <v>25.7</v>
      </c>
      <c r="H617" s="32"/>
      <c r="I617" s="16">
        <f t="shared" si="75"/>
        <v>330.6</v>
      </c>
      <c r="J617" s="31">
        <v>310.60000000000002</v>
      </c>
      <c r="K617" s="32"/>
      <c r="L617" s="32">
        <v>169.6</v>
      </c>
      <c r="M617" s="31">
        <v>20</v>
      </c>
      <c r="N617" s="19">
        <f t="shared" si="76"/>
        <v>3343.9</v>
      </c>
    </row>
    <row r="618" spans="1:14" ht="31.5" x14ac:dyDescent="0.25">
      <c r="A618" s="46"/>
      <c r="B618" s="46" t="s">
        <v>16</v>
      </c>
      <c r="C618" s="48" t="s">
        <v>601</v>
      </c>
      <c r="D618" s="19">
        <f t="shared" si="74"/>
        <v>6696.6</v>
      </c>
      <c r="E618" s="31">
        <v>6696.6</v>
      </c>
      <c r="F618" s="31">
        <v>5468.4</v>
      </c>
      <c r="G618" s="31">
        <v>25.1</v>
      </c>
      <c r="H618" s="32"/>
      <c r="I618" s="16">
        <f t="shared" si="75"/>
        <v>4039.2</v>
      </c>
      <c r="J618" s="31">
        <v>869.2</v>
      </c>
      <c r="K618" s="32"/>
      <c r="L618" s="32">
        <v>330.2</v>
      </c>
      <c r="M618" s="31">
        <v>3170</v>
      </c>
      <c r="N618" s="19">
        <f t="shared" si="76"/>
        <v>10735.8</v>
      </c>
    </row>
    <row r="619" spans="1:14" ht="15.75" x14ac:dyDescent="0.25">
      <c r="A619" s="46"/>
      <c r="B619" s="46" t="s">
        <v>16</v>
      </c>
      <c r="C619" s="48" t="s">
        <v>602</v>
      </c>
      <c r="D619" s="19">
        <f t="shared" si="74"/>
        <v>3151.3</v>
      </c>
      <c r="E619" s="31">
        <v>3151.3</v>
      </c>
      <c r="F619" s="31">
        <v>2562.5</v>
      </c>
      <c r="G619" s="31">
        <v>25.1</v>
      </c>
      <c r="H619" s="32"/>
      <c r="I619" s="16">
        <f t="shared" si="75"/>
        <v>374.9</v>
      </c>
      <c r="J619" s="31">
        <v>354.9</v>
      </c>
      <c r="K619" s="32"/>
      <c r="L619" s="32">
        <v>167</v>
      </c>
      <c r="M619" s="31">
        <v>20</v>
      </c>
      <c r="N619" s="19">
        <f t="shared" si="76"/>
        <v>3526.2000000000003</v>
      </c>
    </row>
    <row r="620" spans="1:14" ht="19.5" collapsed="1" x14ac:dyDescent="0.25">
      <c r="A620" s="46"/>
      <c r="B620" s="46"/>
      <c r="C620" s="42" t="s">
        <v>603</v>
      </c>
      <c r="D620" s="16">
        <f>SUM(D622:D641)</f>
        <v>93444.7</v>
      </c>
      <c r="E620" s="16">
        <f t="shared" ref="E620:N620" si="77">SUM(E622:E641)</f>
        <v>93444.7</v>
      </c>
      <c r="F620" s="16">
        <f t="shared" si="77"/>
        <v>76349</v>
      </c>
      <c r="G620" s="16">
        <f t="shared" si="77"/>
        <v>491.4</v>
      </c>
      <c r="H620" s="16">
        <f t="shared" si="77"/>
        <v>0</v>
      </c>
      <c r="I620" s="16">
        <f t="shared" si="77"/>
        <v>16736.399999999998</v>
      </c>
      <c r="J620" s="16">
        <f t="shared" si="77"/>
        <v>12373.4</v>
      </c>
      <c r="K620" s="16">
        <f t="shared" si="77"/>
        <v>0</v>
      </c>
      <c r="L620" s="16">
        <f t="shared" si="77"/>
        <v>2946.6000000000004</v>
      </c>
      <c r="M620" s="16">
        <f t="shared" si="77"/>
        <v>4363</v>
      </c>
      <c r="N620" s="16">
        <f t="shared" si="77"/>
        <v>110181.1</v>
      </c>
    </row>
    <row r="621" spans="1:14" ht="15.75" x14ac:dyDescent="0.25">
      <c r="A621" s="46"/>
      <c r="B621" s="46"/>
      <c r="C621" s="48"/>
      <c r="D621" s="16"/>
      <c r="E621" s="31"/>
      <c r="F621" s="50"/>
      <c r="G621" s="31"/>
      <c r="H621" s="50"/>
      <c r="I621" s="16"/>
      <c r="J621" s="50"/>
      <c r="K621" s="50"/>
      <c r="L621" s="50"/>
      <c r="M621" s="50"/>
      <c r="N621" s="16"/>
    </row>
    <row r="622" spans="1:14" ht="15.75" x14ac:dyDescent="0.25">
      <c r="A622" s="46"/>
      <c r="B622" s="18" t="s">
        <v>16</v>
      </c>
      <c r="C622" s="48" t="s">
        <v>604</v>
      </c>
      <c r="D622" s="19">
        <f t="shared" ref="D622:D641" si="78">E622+H622</f>
        <v>1773.5000000000002</v>
      </c>
      <c r="E622" s="31">
        <v>1773.5000000000002</v>
      </c>
      <c r="F622" s="31">
        <v>1446.2</v>
      </c>
      <c r="G622" s="31">
        <v>23.8</v>
      </c>
      <c r="H622" s="32"/>
      <c r="I622" s="16">
        <f t="shared" si="75"/>
        <v>354.4</v>
      </c>
      <c r="J622" s="31">
        <v>136.4</v>
      </c>
      <c r="K622" s="32"/>
      <c r="L622" s="32"/>
      <c r="M622" s="31">
        <v>218</v>
      </c>
      <c r="N622" s="19">
        <f t="shared" ref="N622:N641" si="79">D622+I622</f>
        <v>2127.9</v>
      </c>
    </row>
    <row r="623" spans="1:14" s="28" customFormat="1" ht="15.75" x14ac:dyDescent="0.25">
      <c r="A623" s="18"/>
      <c r="B623" s="18" t="s">
        <v>16</v>
      </c>
      <c r="C623" s="45" t="s">
        <v>605</v>
      </c>
      <c r="D623" s="19">
        <f t="shared" si="78"/>
        <v>12326.6</v>
      </c>
      <c r="E623" s="31">
        <v>12326.6</v>
      </c>
      <c r="F623" s="31">
        <v>9968.7999999999993</v>
      </c>
      <c r="G623" s="31">
        <v>21.1</v>
      </c>
      <c r="H623" s="32"/>
      <c r="I623" s="16">
        <f t="shared" si="75"/>
        <v>1733.6</v>
      </c>
      <c r="J623" s="31">
        <v>1613.6</v>
      </c>
      <c r="K623" s="32"/>
      <c r="L623" s="32">
        <v>257.8</v>
      </c>
      <c r="M623" s="31">
        <v>120</v>
      </c>
      <c r="N623" s="19">
        <f t="shared" si="79"/>
        <v>14060.2</v>
      </c>
    </row>
    <row r="624" spans="1:14" s="28" customFormat="1" ht="31.5" x14ac:dyDescent="0.25">
      <c r="A624" s="18"/>
      <c r="B624" s="18" t="s">
        <v>16</v>
      </c>
      <c r="C624" s="38" t="s">
        <v>606</v>
      </c>
      <c r="D624" s="19">
        <f t="shared" si="78"/>
        <v>8434.7000000000007</v>
      </c>
      <c r="E624" s="31">
        <v>8434.7000000000007</v>
      </c>
      <c r="F624" s="31">
        <v>6805.8</v>
      </c>
      <c r="G624" s="31">
        <v>53</v>
      </c>
      <c r="H624" s="32"/>
      <c r="I624" s="16">
        <f t="shared" si="75"/>
        <v>1156.7</v>
      </c>
      <c r="J624" s="31">
        <v>1131.7</v>
      </c>
      <c r="K624" s="32"/>
      <c r="L624" s="32">
        <v>118.6</v>
      </c>
      <c r="M624" s="31">
        <v>25</v>
      </c>
      <c r="N624" s="19">
        <f t="shared" si="79"/>
        <v>9591.4000000000015</v>
      </c>
    </row>
    <row r="625" spans="1:14" ht="31.5" x14ac:dyDescent="0.25">
      <c r="A625" s="46"/>
      <c r="B625" s="46" t="s">
        <v>16</v>
      </c>
      <c r="C625" s="48" t="s">
        <v>607</v>
      </c>
      <c r="D625" s="19">
        <f t="shared" si="78"/>
        <v>3740.3</v>
      </c>
      <c r="E625" s="31">
        <v>3740.3</v>
      </c>
      <c r="F625" s="31">
        <v>3079.9</v>
      </c>
      <c r="G625" s="31"/>
      <c r="H625" s="32"/>
      <c r="I625" s="16">
        <f t="shared" si="75"/>
        <v>1216.5999999999999</v>
      </c>
      <c r="J625" s="31">
        <v>661.6</v>
      </c>
      <c r="K625" s="32"/>
      <c r="L625" s="32">
        <v>108.3</v>
      </c>
      <c r="M625" s="31">
        <v>555</v>
      </c>
      <c r="N625" s="19">
        <f t="shared" si="79"/>
        <v>4956.8999999999996</v>
      </c>
    </row>
    <row r="626" spans="1:14" ht="31.5" x14ac:dyDescent="0.25">
      <c r="A626" s="46"/>
      <c r="B626" s="46" t="s">
        <v>16</v>
      </c>
      <c r="C626" s="48" t="s">
        <v>608</v>
      </c>
      <c r="D626" s="19">
        <f t="shared" si="78"/>
        <v>3288.5</v>
      </c>
      <c r="E626" s="31">
        <v>3288.5</v>
      </c>
      <c r="F626" s="31">
        <v>2707.9</v>
      </c>
      <c r="G626" s="31"/>
      <c r="H626" s="32"/>
      <c r="I626" s="16">
        <f t="shared" si="75"/>
        <v>422</v>
      </c>
      <c r="J626" s="31">
        <v>327</v>
      </c>
      <c r="K626" s="32"/>
      <c r="L626" s="32">
        <v>101.9</v>
      </c>
      <c r="M626" s="31">
        <v>95</v>
      </c>
      <c r="N626" s="19">
        <f t="shared" si="79"/>
        <v>3710.5</v>
      </c>
    </row>
    <row r="627" spans="1:14" ht="31.5" x14ac:dyDescent="0.25">
      <c r="A627" s="46"/>
      <c r="B627" s="46" t="s">
        <v>16</v>
      </c>
      <c r="C627" s="48" t="s">
        <v>609</v>
      </c>
      <c r="D627" s="19">
        <f t="shared" si="78"/>
        <v>3232.0000000000005</v>
      </c>
      <c r="E627" s="31">
        <v>3232.0000000000005</v>
      </c>
      <c r="F627" s="31">
        <v>2661.4</v>
      </c>
      <c r="G627" s="31"/>
      <c r="H627" s="32"/>
      <c r="I627" s="16">
        <f t="shared" si="75"/>
        <v>433.3</v>
      </c>
      <c r="J627" s="31">
        <v>338.3</v>
      </c>
      <c r="K627" s="32"/>
      <c r="L627" s="32">
        <v>108.5</v>
      </c>
      <c r="M627" s="31">
        <v>95</v>
      </c>
      <c r="N627" s="19">
        <f t="shared" si="79"/>
        <v>3665.3000000000006</v>
      </c>
    </row>
    <row r="628" spans="1:14" ht="31.5" x14ac:dyDescent="0.25">
      <c r="A628" s="46"/>
      <c r="B628" s="46" t="s">
        <v>16</v>
      </c>
      <c r="C628" s="48" t="s">
        <v>610</v>
      </c>
      <c r="D628" s="19">
        <f t="shared" si="78"/>
        <v>3844.5</v>
      </c>
      <c r="E628" s="31">
        <v>3844.5</v>
      </c>
      <c r="F628" s="31">
        <v>3165.7</v>
      </c>
      <c r="G628" s="31"/>
      <c r="H628" s="32"/>
      <c r="I628" s="16">
        <f t="shared" si="75"/>
        <v>467.3</v>
      </c>
      <c r="J628" s="31">
        <v>372.3</v>
      </c>
      <c r="K628" s="32"/>
      <c r="L628" s="32">
        <v>119</v>
      </c>
      <c r="M628" s="31">
        <v>95</v>
      </c>
      <c r="N628" s="19">
        <f t="shared" si="79"/>
        <v>4311.8</v>
      </c>
    </row>
    <row r="629" spans="1:14" ht="31.5" x14ac:dyDescent="0.25">
      <c r="A629" s="46"/>
      <c r="B629" s="46" t="s">
        <v>16</v>
      </c>
      <c r="C629" s="48" t="s">
        <v>611</v>
      </c>
      <c r="D629" s="19">
        <f t="shared" si="78"/>
        <v>2364.2999999999997</v>
      </c>
      <c r="E629" s="31">
        <v>2364.2999999999997</v>
      </c>
      <c r="F629" s="31">
        <v>1946.8</v>
      </c>
      <c r="G629" s="31"/>
      <c r="H629" s="32"/>
      <c r="I629" s="16">
        <f t="shared" si="75"/>
        <v>794.8</v>
      </c>
      <c r="J629" s="31">
        <v>699.8</v>
      </c>
      <c r="K629" s="32"/>
      <c r="L629" s="32">
        <v>121.6</v>
      </c>
      <c r="M629" s="31">
        <v>95</v>
      </c>
      <c r="N629" s="19">
        <f t="shared" si="79"/>
        <v>3159.0999999999995</v>
      </c>
    </row>
    <row r="630" spans="1:14" ht="31.5" x14ac:dyDescent="0.25">
      <c r="A630" s="46"/>
      <c r="B630" s="46" t="s">
        <v>16</v>
      </c>
      <c r="C630" s="48" t="s">
        <v>612</v>
      </c>
      <c r="D630" s="19">
        <f t="shared" si="78"/>
        <v>3794.4999999999995</v>
      </c>
      <c r="E630" s="31">
        <v>3794.4999999999995</v>
      </c>
      <c r="F630" s="31">
        <v>3124.6</v>
      </c>
      <c r="G630" s="31"/>
      <c r="H630" s="32"/>
      <c r="I630" s="16">
        <f t="shared" si="75"/>
        <v>979.3</v>
      </c>
      <c r="J630" s="31">
        <v>884.3</v>
      </c>
      <c r="K630" s="32"/>
      <c r="L630" s="32">
        <v>121.7</v>
      </c>
      <c r="M630" s="31">
        <v>95</v>
      </c>
      <c r="N630" s="19">
        <f t="shared" si="79"/>
        <v>4773.7999999999993</v>
      </c>
    </row>
    <row r="631" spans="1:14" ht="31.5" x14ac:dyDescent="0.25">
      <c r="A631" s="46"/>
      <c r="B631" s="46" t="s">
        <v>16</v>
      </c>
      <c r="C631" s="48" t="s">
        <v>613</v>
      </c>
      <c r="D631" s="19">
        <f t="shared" si="78"/>
        <v>3113.6000000000004</v>
      </c>
      <c r="E631" s="31">
        <v>3113.6000000000004</v>
      </c>
      <c r="F631" s="31">
        <v>2563.9</v>
      </c>
      <c r="G631" s="31"/>
      <c r="H631" s="32"/>
      <c r="I631" s="16">
        <f t="shared" si="75"/>
        <v>700.7</v>
      </c>
      <c r="J631" s="31">
        <v>605.70000000000005</v>
      </c>
      <c r="K631" s="32"/>
      <c r="L631" s="32">
        <v>180.6</v>
      </c>
      <c r="M631" s="31">
        <v>95</v>
      </c>
      <c r="N631" s="19">
        <f t="shared" si="79"/>
        <v>3814.3</v>
      </c>
    </row>
    <row r="632" spans="1:14" ht="31.5" x14ac:dyDescent="0.25">
      <c r="A632" s="46"/>
      <c r="B632" s="46" t="s">
        <v>16</v>
      </c>
      <c r="C632" s="48" t="s">
        <v>614</v>
      </c>
      <c r="D632" s="19">
        <f t="shared" si="78"/>
        <v>2427.1999999999998</v>
      </c>
      <c r="E632" s="31">
        <v>2427.1999999999998</v>
      </c>
      <c r="F632" s="31">
        <v>1998.7</v>
      </c>
      <c r="G632" s="31"/>
      <c r="H632" s="32"/>
      <c r="I632" s="16">
        <f t="shared" si="75"/>
        <v>562.9</v>
      </c>
      <c r="J632" s="31">
        <v>467.9</v>
      </c>
      <c r="K632" s="32"/>
      <c r="L632" s="32">
        <v>89.7</v>
      </c>
      <c r="M632" s="31">
        <v>95</v>
      </c>
      <c r="N632" s="19">
        <f t="shared" si="79"/>
        <v>2990.1</v>
      </c>
    </row>
    <row r="633" spans="1:14" ht="31.5" x14ac:dyDescent="0.25">
      <c r="A633" s="46"/>
      <c r="B633" s="46" t="s">
        <v>16</v>
      </c>
      <c r="C633" s="48" t="s">
        <v>615</v>
      </c>
      <c r="D633" s="19">
        <f t="shared" si="78"/>
        <v>3852.1000000000004</v>
      </c>
      <c r="E633" s="31">
        <v>3852.1000000000004</v>
      </c>
      <c r="F633" s="31">
        <v>3172</v>
      </c>
      <c r="G633" s="31"/>
      <c r="H633" s="32"/>
      <c r="I633" s="16">
        <f t="shared" si="75"/>
        <v>1418.6</v>
      </c>
      <c r="J633" s="31">
        <v>398.6</v>
      </c>
      <c r="K633" s="32"/>
      <c r="L633" s="32">
        <v>131.30000000000001</v>
      </c>
      <c r="M633" s="31">
        <v>1020</v>
      </c>
      <c r="N633" s="19">
        <f t="shared" si="79"/>
        <v>5270.7000000000007</v>
      </c>
    </row>
    <row r="634" spans="1:14" ht="31.5" x14ac:dyDescent="0.25">
      <c r="A634" s="46"/>
      <c r="B634" s="46" t="s">
        <v>16</v>
      </c>
      <c r="C634" s="48" t="s">
        <v>616</v>
      </c>
      <c r="D634" s="19">
        <f t="shared" si="78"/>
        <v>3076.7</v>
      </c>
      <c r="E634" s="31">
        <v>3076.7</v>
      </c>
      <c r="F634" s="31">
        <v>2533.5</v>
      </c>
      <c r="G634" s="31"/>
      <c r="H634" s="32"/>
      <c r="I634" s="16">
        <f t="shared" si="75"/>
        <v>404.1</v>
      </c>
      <c r="J634" s="31">
        <v>309.10000000000002</v>
      </c>
      <c r="K634" s="32"/>
      <c r="L634" s="32">
        <v>93.4</v>
      </c>
      <c r="M634" s="31">
        <v>95</v>
      </c>
      <c r="N634" s="19">
        <f t="shared" si="79"/>
        <v>3480.7999999999997</v>
      </c>
    </row>
    <row r="635" spans="1:14" ht="31.5" x14ac:dyDescent="0.25">
      <c r="A635" s="46"/>
      <c r="B635" s="46" t="s">
        <v>16</v>
      </c>
      <c r="C635" s="48" t="s">
        <v>617</v>
      </c>
      <c r="D635" s="19">
        <f t="shared" si="78"/>
        <v>2320.9</v>
      </c>
      <c r="E635" s="31">
        <v>2320.9</v>
      </c>
      <c r="F635" s="31">
        <v>1911.1</v>
      </c>
      <c r="G635" s="31"/>
      <c r="H635" s="32"/>
      <c r="I635" s="16">
        <f t="shared" si="75"/>
        <v>660.9</v>
      </c>
      <c r="J635" s="31">
        <v>365.9</v>
      </c>
      <c r="K635" s="32"/>
      <c r="L635" s="32">
        <v>87.7</v>
      </c>
      <c r="M635" s="31">
        <v>295</v>
      </c>
      <c r="N635" s="19">
        <f t="shared" si="79"/>
        <v>2981.8</v>
      </c>
    </row>
    <row r="636" spans="1:14" ht="31.5" x14ac:dyDescent="0.25">
      <c r="A636" s="46"/>
      <c r="B636" s="46" t="s">
        <v>16</v>
      </c>
      <c r="C636" s="48" t="s">
        <v>618</v>
      </c>
      <c r="D636" s="19">
        <f t="shared" si="78"/>
        <v>3078.9</v>
      </c>
      <c r="E636" s="31">
        <v>3078.9</v>
      </c>
      <c r="F636" s="31">
        <v>2535.3000000000002</v>
      </c>
      <c r="G636" s="31"/>
      <c r="H636" s="32"/>
      <c r="I636" s="16">
        <f t="shared" si="75"/>
        <v>591.4</v>
      </c>
      <c r="J636" s="31">
        <v>396.4</v>
      </c>
      <c r="K636" s="32"/>
      <c r="L636" s="32">
        <v>180.7</v>
      </c>
      <c r="M636" s="31">
        <v>195</v>
      </c>
      <c r="N636" s="19">
        <f t="shared" si="79"/>
        <v>3670.3</v>
      </c>
    </row>
    <row r="637" spans="1:14" ht="31.5" x14ac:dyDescent="0.25">
      <c r="A637" s="46"/>
      <c r="B637" s="46" t="s">
        <v>16</v>
      </c>
      <c r="C637" s="48" t="s">
        <v>619</v>
      </c>
      <c r="D637" s="19">
        <f t="shared" si="78"/>
        <v>2395.8000000000002</v>
      </c>
      <c r="E637" s="31">
        <v>2395.8000000000002</v>
      </c>
      <c r="F637" s="31">
        <v>1972.8</v>
      </c>
      <c r="G637" s="31"/>
      <c r="H637" s="32"/>
      <c r="I637" s="16">
        <f t="shared" si="75"/>
        <v>409.7</v>
      </c>
      <c r="J637" s="31">
        <v>314.7</v>
      </c>
      <c r="K637" s="32"/>
      <c r="L637" s="32">
        <v>136.5</v>
      </c>
      <c r="M637" s="31">
        <v>95</v>
      </c>
      <c r="N637" s="19">
        <f t="shared" si="79"/>
        <v>2805.5</v>
      </c>
    </row>
    <row r="638" spans="1:14" ht="31.5" x14ac:dyDescent="0.25">
      <c r="A638" s="46"/>
      <c r="B638" s="46" t="s">
        <v>16</v>
      </c>
      <c r="C638" s="48" t="s">
        <v>620</v>
      </c>
      <c r="D638" s="19">
        <f t="shared" si="78"/>
        <v>3855.4</v>
      </c>
      <c r="E638" s="31">
        <v>3855.4</v>
      </c>
      <c r="F638" s="31">
        <v>3174.7</v>
      </c>
      <c r="G638" s="31"/>
      <c r="H638" s="32"/>
      <c r="I638" s="16">
        <f t="shared" si="75"/>
        <v>621.79999999999995</v>
      </c>
      <c r="J638" s="31">
        <v>426.8</v>
      </c>
      <c r="K638" s="32"/>
      <c r="L638" s="32">
        <v>150.1</v>
      </c>
      <c r="M638" s="31">
        <v>195</v>
      </c>
      <c r="N638" s="19">
        <f t="shared" si="79"/>
        <v>4477.2</v>
      </c>
    </row>
    <row r="639" spans="1:14" ht="31.5" x14ac:dyDescent="0.25">
      <c r="A639" s="46"/>
      <c r="B639" s="46" t="s">
        <v>16</v>
      </c>
      <c r="C639" s="48" t="s">
        <v>621</v>
      </c>
      <c r="D639" s="19">
        <f t="shared" si="78"/>
        <v>19621.399999999998</v>
      </c>
      <c r="E639" s="31">
        <v>19621.399999999998</v>
      </c>
      <c r="F639" s="31">
        <v>15895</v>
      </c>
      <c r="G639" s="31">
        <v>393.5</v>
      </c>
      <c r="H639" s="32"/>
      <c r="I639" s="16">
        <f t="shared" si="75"/>
        <v>2410.6999999999998</v>
      </c>
      <c r="J639" s="31">
        <v>1715.7</v>
      </c>
      <c r="K639" s="32"/>
      <c r="L639" s="32">
        <v>533.4</v>
      </c>
      <c r="M639" s="31">
        <v>695</v>
      </c>
      <c r="N639" s="19">
        <f t="shared" si="79"/>
        <v>22032.1</v>
      </c>
    </row>
    <row r="640" spans="1:14" ht="31.5" x14ac:dyDescent="0.25">
      <c r="A640" s="46"/>
      <c r="B640" s="46" t="s">
        <v>16</v>
      </c>
      <c r="C640" s="48" t="s">
        <v>622</v>
      </c>
      <c r="D640" s="19">
        <f t="shared" si="78"/>
        <v>4458.1000000000004</v>
      </c>
      <c r="E640" s="31">
        <v>4458.1000000000004</v>
      </c>
      <c r="F640" s="31">
        <v>3671</v>
      </c>
      <c r="G640" s="31"/>
      <c r="H640" s="32"/>
      <c r="I640" s="16">
        <f t="shared" si="75"/>
        <v>977.3</v>
      </c>
      <c r="J640" s="31">
        <v>882.3</v>
      </c>
      <c r="K640" s="32"/>
      <c r="L640" s="32">
        <v>172.8</v>
      </c>
      <c r="M640" s="31">
        <v>95</v>
      </c>
      <c r="N640" s="19">
        <f t="shared" si="79"/>
        <v>5435.4000000000005</v>
      </c>
    </row>
    <row r="641" spans="1:14" ht="31.5" x14ac:dyDescent="0.25">
      <c r="A641" s="46"/>
      <c r="B641" s="46" t="s">
        <v>16</v>
      </c>
      <c r="C641" s="48" t="s">
        <v>623</v>
      </c>
      <c r="D641" s="19">
        <f t="shared" si="78"/>
        <v>2445.6999999999998</v>
      </c>
      <c r="E641" s="31">
        <v>2445.6999999999998</v>
      </c>
      <c r="F641" s="31">
        <v>2013.9</v>
      </c>
      <c r="G641" s="31"/>
      <c r="H641" s="32"/>
      <c r="I641" s="16">
        <f t="shared" si="75"/>
        <v>420.3</v>
      </c>
      <c r="J641" s="31">
        <v>325.3</v>
      </c>
      <c r="K641" s="32"/>
      <c r="L641" s="32">
        <v>133</v>
      </c>
      <c r="M641" s="31">
        <v>95</v>
      </c>
      <c r="N641" s="19">
        <f t="shared" si="79"/>
        <v>2866</v>
      </c>
    </row>
    <row r="642" spans="1:14" ht="19.5" collapsed="1" x14ac:dyDescent="0.25">
      <c r="A642" s="46"/>
      <c r="B642" s="46"/>
      <c r="C642" s="42" t="s">
        <v>624</v>
      </c>
      <c r="D642" s="16">
        <f>SUM(D644:D685)</f>
        <v>367932.60000000015</v>
      </c>
      <c r="E642" s="16">
        <f t="shared" ref="E642:N642" si="80">SUM(E644:E685)</f>
        <v>367932.60000000015</v>
      </c>
      <c r="F642" s="16">
        <f t="shared" si="80"/>
        <v>300167.3000000001</v>
      </c>
      <c r="G642" s="16">
        <f t="shared" si="80"/>
        <v>2220.5999999999995</v>
      </c>
      <c r="H642" s="16">
        <f t="shared" si="80"/>
        <v>0</v>
      </c>
      <c r="I642" s="16">
        <f t="shared" si="80"/>
        <v>67647.899999999994</v>
      </c>
      <c r="J642" s="16">
        <f t="shared" si="80"/>
        <v>49000</v>
      </c>
      <c r="K642" s="16">
        <f t="shared" si="80"/>
        <v>0</v>
      </c>
      <c r="L642" s="16">
        <f t="shared" si="80"/>
        <v>12898.900000000001</v>
      </c>
      <c r="M642" s="16">
        <f t="shared" si="80"/>
        <v>18647.900000000001</v>
      </c>
      <c r="N642" s="16">
        <f t="shared" si="80"/>
        <v>435580.5</v>
      </c>
    </row>
    <row r="643" spans="1:14" ht="15.75" x14ac:dyDescent="0.25">
      <c r="A643" s="46"/>
      <c r="B643" s="46"/>
      <c r="C643" s="48"/>
      <c r="D643" s="16"/>
      <c r="E643" s="31"/>
      <c r="F643" s="50"/>
      <c r="G643" s="31"/>
      <c r="H643" s="50"/>
      <c r="I643" s="16"/>
      <c r="J643" s="50"/>
      <c r="K643" s="50"/>
      <c r="L643" s="50"/>
      <c r="M643" s="50"/>
      <c r="N643" s="16"/>
    </row>
    <row r="644" spans="1:14" ht="15.75" x14ac:dyDescent="0.25">
      <c r="A644" s="46"/>
      <c r="B644" s="18" t="s">
        <v>16</v>
      </c>
      <c r="C644" s="48" t="s">
        <v>625</v>
      </c>
      <c r="D644" s="19">
        <f t="shared" ref="D644:D685" si="81">E644+H644</f>
        <v>3881.2999999999997</v>
      </c>
      <c r="E644" s="31">
        <v>3881.2999999999997</v>
      </c>
      <c r="F644" s="31">
        <v>2995.5</v>
      </c>
      <c r="G644" s="31">
        <v>259.7</v>
      </c>
      <c r="H644" s="32"/>
      <c r="I644" s="16">
        <f t="shared" si="75"/>
        <v>310.89999999999998</v>
      </c>
      <c r="J644" s="31">
        <v>295.89999999999998</v>
      </c>
      <c r="K644" s="32"/>
      <c r="L644" s="32"/>
      <c r="M644" s="31">
        <v>15</v>
      </c>
      <c r="N644" s="19">
        <f t="shared" ref="N644:N685" si="82">D644+I644</f>
        <v>4192.2</v>
      </c>
    </row>
    <row r="645" spans="1:14" s="28" customFormat="1" ht="15.75" x14ac:dyDescent="0.25">
      <c r="A645" s="18"/>
      <c r="B645" s="18" t="s">
        <v>16</v>
      </c>
      <c r="C645" s="45" t="s">
        <v>626</v>
      </c>
      <c r="D645" s="19">
        <f t="shared" si="81"/>
        <v>13490.8</v>
      </c>
      <c r="E645" s="31">
        <v>13490.8</v>
      </c>
      <c r="F645" s="31">
        <v>10837.9</v>
      </c>
      <c r="G645" s="31">
        <v>84.5</v>
      </c>
      <c r="H645" s="32"/>
      <c r="I645" s="16">
        <f t="shared" si="75"/>
        <v>1904</v>
      </c>
      <c r="J645" s="31">
        <v>1809</v>
      </c>
      <c r="K645" s="32"/>
      <c r="L645" s="32">
        <v>308</v>
      </c>
      <c r="M645" s="31">
        <v>95</v>
      </c>
      <c r="N645" s="19">
        <f t="shared" si="82"/>
        <v>15394.8</v>
      </c>
    </row>
    <row r="646" spans="1:14" s="28" customFormat="1" ht="15.75" x14ac:dyDescent="0.25">
      <c r="A646" s="18"/>
      <c r="B646" s="18" t="s">
        <v>16</v>
      </c>
      <c r="C646" s="45" t="s">
        <v>627</v>
      </c>
      <c r="D646" s="19">
        <f t="shared" si="81"/>
        <v>10232.9</v>
      </c>
      <c r="E646" s="31">
        <v>10232.9</v>
      </c>
      <c r="F646" s="31">
        <v>8250.7999999999993</v>
      </c>
      <c r="G646" s="31">
        <v>29.8</v>
      </c>
      <c r="H646" s="32"/>
      <c r="I646" s="16">
        <f t="shared" si="75"/>
        <v>1472.9</v>
      </c>
      <c r="J646" s="31">
        <v>1347.9</v>
      </c>
      <c r="K646" s="32"/>
      <c r="L646" s="32">
        <v>571.9</v>
      </c>
      <c r="M646" s="31">
        <v>125</v>
      </c>
      <c r="N646" s="19">
        <f t="shared" si="82"/>
        <v>11705.8</v>
      </c>
    </row>
    <row r="647" spans="1:14" s="28" customFormat="1" ht="15.75" x14ac:dyDescent="0.25">
      <c r="A647" s="18"/>
      <c r="B647" s="18" t="s">
        <v>16</v>
      </c>
      <c r="C647" s="45" t="s">
        <v>628</v>
      </c>
      <c r="D647" s="19">
        <f t="shared" si="81"/>
        <v>32585.199999999993</v>
      </c>
      <c r="E647" s="31">
        <v>32585.199999999993</v>
      </c>
      <c r="F647" s="31">
        <v>26498.5</v>
      </c>
      <c r="G647" s="31"/>
      <c r="H647" s="32"/>
      <c r="I647" s="16">
        <f t="shared" si="75"/>
        <v>4422.5999999999995</v>
      </c>
      <c r="J647" s="31">
        <v>4265.2</v>
      </c>
      <c r="K647" s="32"/>
      <c r="L647" s="32">
        <v>0</v>
      </c>
      <c r="M647" s="31">
        <v>157.4</v>
      </c>
      <c r="N647" s="19">
        <f t="shared" si="82"/>
        <v>37007.799999999996</v>
      </c>
    </row>
    <row r="648" spans="1:14" s="28" customFormat="1" ht="31.5" x14ac:dyDescent="0.25">
      <c r="A648" s="18"/>
      <c r="B648" s="18" t="s">
        <v>16</v>
      </c>
      <c r="C648" s="38" t="s">
        <v>629</v>
      </c>
      <c r="D648" s="19">
        <f t="shared" si="81"/>
        <v>25834.7</v>
      </c>
      <c r="E648" s="31">
        <v>25834.7</v>
      </c>
      <c r="F648" s="31">
        <v>20675.2</v>
      </c>
      <c r="G648" s="31">
        <v>177.2</v>
      </c>
      <c r="H648" s="32"/>
      <c r="I648" s="16">
        <f t="shared" si="75"/>
        <v>3494.2</v>
      </c>
      <c r="J648" s="31">
        <v>3474.2</v>
      </c>
      <c r="K648" s="32"/>
      <c r="L648" s="32">
        <v>1232.0999999999999</v>
      </c>
      <c r="M648" s="31">
        <v>20</v>
      </c>
      <c r="N648" s="19">
        <f t="shared" si="82"/>
        <v>29328.9</v>
      </c>
    </row>
    <row r="649" spans="1:14" ht="31.5" x14ac:dyDescent="0.25">
      <c r="A649" s="46"/>
      <c r="B649" s="46" t="s">
        <v>16</v>
      </c>
      <c r="C649" s="48" t="s">
        <v>630</v>
      </c>
      <c r="D649" s="19">
        <f t="shared" si="81"/>
        <v>8112.2000000000016</v>
      </c>
      <c r="E649" s="31">
        <v>8112.2000000000016</v>
      </c>
      <c r="F649" s="31">
        <v>6619.8</v>
      </c>
      <c r="G649" s="31">
        <v>75.900000000000006</v>
      </c>
      <c r="H649" s="32"/>
      <c r="I649" s="16">
        <f t="shared" si="75"/>
        <v>1439.6</v>
      </c>
      <c r="J649" s="31">
        <v>1289.5999999999999</v>
      </c>
      <c r="K649" s="32"/>
      <c r="L649" s="32">
        <v>557.5</v>
      </c>
      <c r="M649" s="31">
        <v>150</v>
      </c>
      <c r="N649" s="19">
        <f t="shared" si="82"/>
        <v>9551.8000000000011</v>
      </c>
    </row>
    <row r="650" spans="1:14" ht="31.5" x14ac:dyDescent="0.25">
      <c r="A650" s="46"/>
      <c r="B650" s="46" t="s">
        <v>16</v>
      </c>
      <c r="C650" s="48" t="s">
        <v>631</v>
      </c>
      <c r="D650" s="19">
        <f t="shared" si="81"/>
        <v>3232.5</v>
      </c>
      <c r="E650" s="31">
        <v>3232.5</v>
      </c>
      <c r="F650" s="31">
        <v>2675</v>
      </c>
      <c r="G650" s="31">
        <v>8.8000000000000007</v>
      </c>
      <c r="H650" s="32"/>
      <c r="I650" s="16">
        <f t="shared" si="75"/>
        <v>459.7</v>
      </c>
      <c r="J650" s="31">
        <v>386.2</v>
      </c>
      <c r="K650" s="32"/>
      <c r="L650" s="32">
        <v>79.2</v>
      </c>
      <c r="M650" s="31">
        <v>73.5</v>
      </c>
      <c r="N650" s="19">
        <f t="shared" si="82"/>
        <v>3692.2</v>
      </c>
    </row>
    <row r="651" spans="1:14" ht="31.5" x14ac:dyDescent="0.25">
      <c r="A651" s="46"/>
      <c r="B651" s="46" t="s">
        <v>16</v>
      </c>
      <c r="C651" s="48" t="s">
        <v>632</v>
      </c>
      <c r="D651" s="19">
        <f t="shared" si="81"/>
        <v>3092.7</v>
      </c>
      <c r="E651" s="31">
        <v>3092.7</v>
      </c>
      <c r="F651" s="31">
        <v>2557.9</v>
      </c>
      <c r="G651" s="31">
        <v>11.8</v>
      </c>
      <c r="H651" s="32"/>
      <c r="I651" s="16">
        <f t="shared" si="75"/>
        <v>476.7</v>
      </c>
      <c r="J651" s="31">
        <v>407.7</v>
      </c>
      <c r="K651" s="32"/>
      <c r="L651" s="32">
        <v>69.599999999999994</v>
      </c>
      <c r="M651" s="31">
        <v>69</v>
      </c>
      <c r="N651" s="19">
        <f t="shared" si="82"/>
        <v>3569.3999999999996</v>
      </c>
    </row>
    <row r="652" spans="1:14" ht="31.5" x14ac:dyDescent="0.25">
      <c r="A652" s="46"/>
      <c r="B652" s="46" t="s">
        <v>16</v>
      </c>
      <c r="C652" s="48" t="s">
        <v>633</v>
      </c>
      <c r="D652" s="19">
        <f t="shared" si="81"/>
        <v>4612.2000000000007</v>
      </c>
      <c r="E652" s="31">
        <v>4612.2000000000007</v>
      </c>
      <c r="F652" s="31">
        <v>3794.8</v>
      </c>
      <c r="G652" s="31">
        <v>22.4</v>
      </c>
      <c r="H652" s="32"/>
      <c r="I652" s="16">
        <f t="shared" si="75"/>
        <v>573.29999999999995</v>
      </c>
      <c r="J652" s="31">
        <v>499.3</v>
      </c>
      <c r="K652" s="32"/>
      <c r="L652" s="32">
        <v>107.1</v>
      </c>
      <c r="M652" s="31">
        <v>74</v>
      </c>
      <c r="N652" s="19">
        <f t="shared" si="82"/>
        <v>5185.5000000000009</v>
      </c>
    </row>
    <row r="653" spans="1:14" ht="31.5" x14ac:dyDescent="0.25">
      <c r="A653" s="46"/>
      <c r="B653" s="46" t="s">
        <v>16</v>
      </c>
      <c r="C653" s="48" t="s">
        <v>634</v>
      </c>
      <c r="D653" s="19">
        <f t="shared" si="81"/>
        <v>3699.7</v>
      </c>
      <c r="E653" s="31">
        <v>3699.7</v>
      </c>
      <c r="F653" s="31">
        <v>3059.2</v>
      </c>
      <c r="G653" s="31">
        <v>7.3</v>
      </c>
      <c r="H653" s="32"/>
      <c r="I653" s="16">
        <f t="shared" si="75"/>
        <v>699.6</v>
      </c>
      <c r="J653" s="31">
        <v>549.6</v>
      </c>
      <c r="K653" s="32"/>
      <c r="L653" s="32">
        <v>158.6</v>
      </c>
      <c r="M653" s="31">
        <v>150</v>
      </c>
      <c r="N653" s="19">
        <f t="shared" si="82"/>
        <v>4399.3</v>
      </c>
    </row>
    <row r="654" spans="1:14" ht="31.5" x14ac:dyDescent="0.25">
      <c r="A654" s="46"/>
      <c r="B654" s="46" t="s">
        <v>16</v>
      </c>
      <c r="C654" s="48" t="s">
        <v>635</v>
      </c>
      <c r="D654" s="19">
        <f t="shared" si="81"/>
        <v>3998.0000000000005</v>
      </c>
      <c r="E654" s="31">
        <v>3998.0000000000005</v>
      </c>
      <c r="F654" s="31">
        <v>3293.4</v>
      </c>
      <c r="G654" s="31">
        <v>19.899999999999999</v>
      </c>
      <c r="H654" s="32"/>
      <c r="I654" s="16">
        <f t="shared" si="75"/>
        <v>903</v>
      </c>
      <c r="J654" s="31">
        <v>753</v>
      </c>
      <c r="K654" s="32"/>
      <c r="L654" s="32">
        <v>112.9</v>
      </c>
      <c r="M654" s="31">
        <v>150</v>
      </c>
      <c r="N654" s="19">
        <f t="shared" si="82"/>
        <v>4901</v>
      </c>
    </row>
    <row r="655" spans="1:14" ht="31.5" x14ac:dyDescent="0.25">
      <c r="A655" s="46"/>
      <c r="B655" s="46" t="s">
        <v>16</v>
      </c>
      <c r="C655" s="48" t="s">
        <v>636</v>
      </c>
      <c r="D655" s="19">
        <f t="shared" si="81"/>
        <v>3375.5</v>
      </c>
      <c r="E655" s="31">
        <v>3375.5</v>
      </c>
      <c r="F655" s="31">
        <v>2792.1</v>
      </c>
      <c r="G655" s="31">
        <v>8.9</v>
      </c>
      <c r="H655" s="32"/>
      <c r="I655" s="16">
        <f t="shared" si="75"/>
        <v>564.20000000000005</v>
      </c>
      <c r="J655" s="31">
        <v>489.2</v>
      </c>
      <c r="K655" s="32"/>
      <c r="L655" s="32">
        <v>185.7</v>
      </c>
      <c r="M655" s="31">
        <v>75</v>
      </c>
      <c r="N655" s="19">
        <f t="shared" si="82"/>
        <v>3939.7</v>
      </c>
    </row>
    <row r="656" spans="1:14" ht="31.5" x14ac:dyDescent="0.25">
      <c r="A656" s="46"/>
      <c r="B656" s="46" t="s">
        <v>16</v>
      </c>
      <c r="C656" s="48" t="s">
        <v>637</v>
      </c>
      <c r="D656" s="19">
        <f t="shared" si="81"/>
        <v>5179.3</v>
      </c>
      <c r="E656" s="31">
        <v>5179.3</v>
      </c>
      <c r="F656" s="31">
        <v>4263.2</v>
      </c>
      <c r="G656" s="31">
        <v>18</v>
      </c>
      <c r="H656" s="32"/>
      <c r="I656" s="16">
        <f t="shared" si="75"/>
        <v>1094.5</v>
      </c>
      <c r="J656" s="31">
        <v>878.5</v>
      </c>
      <c r="K656" s="32"/>
      <c r="L656" s="32">
        <v>381</v>
      </c>
      <c r="M656" s="31">
        <v>216</v>
      </c>
      <c r="N656" s="19">
        <f t="shared" si="82"/>
        <v>6273.8</v>
      </c>
    </row>
    <row r="657" spans="1:14" ht="31.5" x14ac:dyDescent="0.25">
      <c r="A657" s="46"/>
      <c r="B657" s="46" t="s">
        <v>16</v>
      </c>
      <c r="C657" s="48" t="s">
        <v>638</v>
      </c>
      <c r="D657" s="19">
        <f t="shared" si="81"/>
        <v>2950.3</v>
      </c>
      <c r="E657" s="31">
        <v>2950.3</v>
      </c>
      <c r="F657" s="31">
        <v>2440.8000000000002</v>
      </c>
      <c r="G657" s="31">
        <v>12.3</v>
      </c>
      <c r="H657" s="32"/>
      <c r="I657" s="16">
        <f t="shared" si="75"/>
        <v>562.79999999999995</v>
      </c>
      <c r="J657" s="31">
        <v>487.8</v>
      </c>
      <c r="K657" s="32"/>
      <c r="L657" s="32">
        <v>161.6</v>
      </c>
      <c r="M657" s="31">
        <v>75</v>
      </c>
      <c r="N657" s="19">
        <f t="shared" si="82"/>
        <v>3513.1000000000004</v>
      </c>
    </row>
    <row r="658" spans="1:14" ht="31.5" x14ac:dyDescent="0.25">
      <c r="A658" s="46"/>
      <c r="B658" s="46" t="s">
        <v>16</v>
      </c>
      <c r="C658" s="48" t="s">
        <v>639</v>
      </c>
      <c r="D658" s="19">
        <f t="shared" si="81"/>
        <v>8213.7999999999993</v>
      </c>
      <c r="E658" s="31">
        <v>8213.7999999999993</v>
      </c>
      <c r="F658" s="31">
        <v>6736.9</v>
      </c>
      <c r="G658" s="31">
        <v>34.6</v>
      </c>
      <c r="H658" s="32"/>
      <c r="I658" s="16">
        <f t="shared" si="75"/>
        <v>1214.5</v>
      </c>
      <c r="J658" s="31">
        <v>1064.5</v>
      </c>
      <c r="K658" s="32"/>
      <c r="L658" s="32">
        <v>252.3</v>
      </c>
      <c r="M658" s="31">
        <v>150</v>
      </c>
      <c r="N658" s="19">
        <f t="shared" si="82"/>
        <v>9428.2999999999993</v>
      </c>
    </row>
    <row r="659" spans="1:14" ht="15.75" x14ac:dyDescent="0.25">
      <c r="A659" s="46"/>
      <c r="B659" s="46" t="s">
        <v>16</v>
      </c>
      <c r="C659" s="48" t="s">
        <v>640</v>
      </c>
      <c r="D659" s="19">
        <f t="shared" si="81"/>
        <v>16674.100000000002</v>
      </c>
      <c r="E659" s="31">
        <v>16674.100000000002</v>
      </c>
      <c r="F659" s="31">
        <v>13598.1</v>
      </c>
      <c r="G659" s="31">
        <v>124.2</v>
      </c>
      <c r="H659" s="32"/>
      <c r="I659" s="16">
        <f t="shared" si="75"/>
        <v>2715.7</v>
      </c>
      <c r="J659" s="31">
        <v>2355.6999999999998</v>
      </c>
      <c r="K659" s="32"/>
      <c r="L659" s="32">
        <v>822.6</v>
      </c>
      <c r="M659" s="31">
        <v>360</v>
      </c>
      <c r="N659" s="19">
        <f t="shared" si="82"/>
        <v>19389.800000000003</v>
      </c>
    </row>
    <row r="660" spans="1:14" ht="15.75" x14ac:dyDescent="0.25">
      <c r="A660" s="46"/>
      <c r="B660" s="46" t="s">
        <v>16</v>
      </c>
      <c r="C660" s="48" t="s">
        <v>641</v>
      </c>
      <c r="D660" s="19">
        <f t="shared" si="81"/>
        <v>13057.7</v>
      </c>
      <c r="E660" s="31">
        <v>13057.7</v>
      </c>
      <c r="F660" s="31">
        <v>10681.7</v>
      </c>
      <c r="G660" s="31">
        <v>65.8</v>
      </c>
      <c r="H660" s="32"/>
      <c r="I660" s="16">
        <f t="shared" si="75"/>
        <v>1710.4</v>
      </c>
      <c r="J660" s="31">
        <v>1494.4</v>
      </c>
      <c r="K660" s="32"/>
      <c r="L660" s="32">
        <v>252.1</v>
      </c>
      <c r="M660" s="31">
        <v>216</v>
      </c>
      <c r="N660" s="19">
        <f t="shared" si="82"/>
        <v>14768.1</v>
      </c>
    </row>
    <row r="661" spans="1:14" ht="31.5" x14ac:dyDescent="0.25">
      <c r="A661" s="46"/>
      <c r="B661" s="46" t="s">
        <v>16</v>
      </c>
      <c r="C661" s="48" t="s">
        <v>642</v>
      </c>
      <c r="D661" s="19">
        <f t="shared" si="81"/>
        <v>3305.2000000000003</v>
      </c>
      <c r="E661" s="31">
        <v>3305.2000000000003</v>
      </c>
      <c r="F661" s="31">
        <v>2733.5</v>
      </c>
      <c r="G661" s="31">
        <v>10.1</v>
      </c>
      <c r="H661" s="32"/>
      <c r="I661" s="16">
        <f t="shared" ref="I661:I724" si="83">J661+M661</f>
        <v>553.70000000000005</v>
      </c>
      <c r="J661" s="31">
        <v>478.7</v>
      </c>
      <c r="K661" s="32"/>
      <c r="L661" s="32">
        <v>142.69999999999999</v>
      </c>
      <c r="M661" s="31">
        <v>75</v>
      </c>
      <c r="N661" s="19">
        <f t="shared" si="82"/>
        <v>3858.9000000000005</v>
      </c>
    </row>
    <row r="662" spans="1:14" ht="15.75" x14ac:dyDescent="0.25">
      <c r="A662" s="46"/>
      <c r="B662" s="46" t="s">
        <v>16</v>
      </c>
      <c r="C662" s="48" t="s">
        <v>643</v>
      </c>
      <c r="D662" s="19">
        <f t="shared" si="81"/>
        <v>6831.9000000000005</v>
      </c>
      <c r="E662" s="31">
        <v>6831.9000000000005</v>
      </c>
      <c r="F662" s="31">
        <v>5617.1</v>
      </c>
      <c r="G662" s="31">
        <v>18.8</v>
      </c>
      <c r="H662" s="32"/>
      <c r="I662" s="16">
        <f t="shared" si="83"/>
        <v>958.1</v>
      </c>
      <c r="J662" s="31">
        <v>811.1</v>
      </c>
      <c r="K662" s="32"/>
      <c r="L662" s="32">
        <v>187.2</v>
      </c>
      <c r="M662" s="31">
        <v>147</v>
      </c>
      <c r="N662" s="19">
        <f t="shared" si="82"/>
        <v>7790.0000000000009</v>
      </c>
    </row>
    <row r="663" spans="1:14" ht="31.5" x14ac:dyDescent="0.25">
      <c r="A663" s="46"/>
      <c r="B663" s="46" t="s">
        <v>16</v>
      </c>
      <c r="C663" s="48" t="s">
        <v>644</v>
      </c>
      <c r="D663" s="19">
        <f t="shared" si="81"/>
        <v>3378.1000000000004</v>
      </c>
      <c r="E663" s="31">
        <v>3378.1000000000004</v>
      </c>
      <c r="F663" s="31">
        <v>2792.1</v>
      </c>
      <c r="G663" s="31">
        <v>11.5</v>
      </c>
      <c r="H663" s="32"/>
      <c r="I663" s="16">
        <f t="shared" si="83"/>
        <v>683.5</v>
      </c>
      <c r="J663" s="31">
        <v>608.5</v>
      </c>
      <c r="K663" s="32"/>
      <c r="L663" s="32">
        <v>97.4</v>
      </c>
      <c r="M663" s="31">
        <v>75</v>
      </c>
      <c r="N663" s="19">
        <f t="shared" si="82"/>
        <v>4061.6000000000004</v>
      </c>
    </row>
    <row r="664" spans="1:14" ht="31.5" x14ac:dyDescent="0.25">
      <c r="A664" s="46"/>
      <c r="B664" s="46" t="s">
        <v>16</v>
      </c>
      <c r="C664" s="48" t="s">
        <v>645</v>
      </c>
      <c r="D664" s="19">
        <f t="shared" si="81"/>
        <v>9397.2999999999993</v>
      </c>
      <c r="E664" s="31">
        <v>9397.2999999999993</v>
      </c>
      <c r="F664" s="31">
        <v>7706.6</v>
      </c>
      <c r="G664" s="31">
        <v>35</v>
      </c>
      <c r="H664" s="32"/>
      <c r="I664" s="16">
        <f t="shared" si="83"/>
        <v>1066.4000000000001</v>
      </c>
      <c r="J664" s="31">
        <v>916.4</v>
      </c>
      <c r="K664" s="32"/>
      <c r="L664" s="32">
        <v>214.9</v>
      </c>
      <c r="M664" s="31">
        <v>150</v>
      </c>
      <c r="N664" s="19">
        <f t="shared" si="82"/>
        <v>10463.699999999999</v>
      </c>
    </row>
    <row r="665" spans="1:14" ht="31.5" x14ac:dyDescent="0.25">
      <c r="A665" s="46"/>
      <c r="B665" s="46" t="s">
        <v>16</v>
      </c>
      <c r="C665" s="48" t="s">
        <v>646</v>
      </c>
      <c r="D665" s="19">
        <f t="shared" si="81"/>
        <v>3449.5</v>
      </c>
      <c r="E665" s="31">
        <v>3449.5</v>
      </c>
      <c r="F665" s="31">
        <v>2850.7</v>
      </c>
      <c r="G665" s="31">
        <v>11.4</v>
      </c>
      <c r="H665" s="32"/>
      <c r="I665" s="16">
        <f t="shared" si="83"/>
        <v>740.5</v>
      </c>
      <c r="J665" s="31">
        <v>515.5</v>
      </c>
      <c r="K665" s="32"/>
      <c r="L665" s="32">
        <v>159.6</v>
      </c>
      <c r="M665" s="31">
        <v>225</v>
      </c>
      <c r="N665" s="19">
        <f t="shared" si="82"/>
        <v>4190</v>
      </c>
    </row>
    <row r="666" spans="1:14" ht="15.75" x14ac:dyDescent="0.25">
      <c r="A666" s="46"/>
      <c r="B666" s="46" t="s">
        <v>16</v>
      </c>
      <c r="C666" s="48" t="s">
        <v>647</v>
      </c>
      <c r="D666" s="19">
        <f t="shared" si="81"/>
        <v>16698.500000000004</v>
      </c>
      <c r="E666" s="31">
        <v>16698.500000000004</v>
      </c>
      <c r="F666" s="31">
        <v>13598.1</v>
      </c>
      <c r="G666" s="31">
        <v>148.6</v>
      </c>
      <c r="H666" s="32"/>
      <c r="I666" s="16">
        <f t="shared" si="83"/>
        <v>4822.7</v>
      </c>
      <c r="J666" s="31">
        <v>2947.7</v>
      </c>
      <c r="K666" s="32"/>
      <c r="L666" s="32">
        <v>1058.7</v>
      </c>
      <c r="M666" s="31">
        <v>1875</v>
      </c>
      <c r="N666" s="19">
        <f t="shared" si="82"/>
        <v>21521.200000000004</v>
      </c>
    </row>
    <row r="667" spans="1:14" ht="31.5" x14ac:dyDescent="0.25">
      <c r="A667" s="46"/>
      <c r="B667" s="46" t="s">
        <v>16</v>
      </c>
      <c r="C667" s="48" t="s">
        <v>648</v>
      </c>
      <c r="D667" s="19">
        <f t="shared" si="81"/>
        <v>2793.6</v>
      </c>
      <c r="E667" s="31">
        <v>2793.6</v>
      </c>
      <c r="F667" s="31">
        <v>2206.6</v>
      </c>
      <c r="G667" s="31">
        <v>141.4</v>
      </c>
      <c r="H667" s="32"/>
      <c r="I667" s="16">
        <f t="shared" si="83"/>
        <v>436.6</v>
      </c>
      <c r="J667" s="31">
        <v>361.6</v>
      </c>
      <c r="K667" s="32"/>
      <c r="L667" s="32">
        <v>91.4</v>
      </c>
      <c r="M667" s="31">
        <v>75</v>
      </c>
      <c r="N667" s="19">
        <f t="shared" si="82"/>
        <v>3230.2</v>
      </c>
    </row>
    <row r="668" spans="1:14" ht="15.75" x14ac:dyDescent="0.25">
      <c r="A668" s="46"/>
      <c r="B668" s="46" t="s">
        <v>16</v>
      </c>
      <c r="C668" s="48" t="s">
        <v>649</v>
      </c>
      <c r="D668" s="19">
        <f t="shared" si="81"/>
        <v>13430.199999999999</v>
      </c>
      <c r="E668" s="31">
        <v>13430.199999999999</v>
      </c>
      <c r="F668" s="31">
        <v>10948.8</v>
      </c>
      <c r="G668" s="31">
        <v>112.5</v>
      </c>
      <c r="H668" s="32"/>
      <c r="I668" s="16">
        <f t="shared" si="83"/>
        <v>2256</v>
      </c>
      <c r="J668" s="31">
        <v>1836</v>
      </c>
      <c r="K668" s="32"/>
      <c r="L668" s="32">
        <v>586.5</v>
      </c>
      <c r="M668" s="31">
        <v>420</v>
      </c>
      <c r="N668" s="19">
        <f t="shared" si="82"/>
        <v>15686.199999999999</v>
      </c>
    </row>
    <row r="669" spans="1:14" ht="31.5" x14ac:dyDescent="0.25">
      <c r="A669" s="46"/>
      <c r="B669" s="46" t="s">
        <v>16</v>
      </c>
      <c r="C669" s="48" t="s">
        <v>650</v>
      </c>
      <c r="D669" s="19">
        <f t="shared" si="81"/>
        <v>5940.2000000000007</v>
      </c>
      <c r="E669" s="31">
        <v>5940.2000000000007</v>
      </c>
      <c r="F669" s="31">
        <v>4881.6000000000004</v>
      </c>
      <c r="G669" s="31">
        <v>24.5</v>
      </c>
      <c r="H669" s="32"/>
      <c r="I669" s="16">
        <f t="shared" si="83"/>
        <v>1083.4000000000001</v>
      </c>
      <c r="J669" s="31">
        <v>933.4</v>
      </c>
      <c r="K669" s="32"/>
      <c r="L669" s="32">
        <v>262</v>
      </c>
      <c r="M669" s="31">
        <v>150</v>
      </c>
      <c r="N669" s="19">
        <f t="shared" si="82"/>
        <v>7023.6</v>
      </c>
    </row>
    <row r="670" spans="1:14" ht="31.5" x14ac:dyDescent="0.25">
      <c r="A670" s="46"/>
      <c r="B670" s="46" t="s">
        <v>16</v>
      </c>
      <c r="C670" s="48" t="s">
        <v>651</v>
      </c>
      <c r="D670" s="19">
        <f t="shared" si="81"/>
        <v>3238.7</v>
      </c>
      <c r="E670" s="31">
        <v>3238.7</v>
      </c>
      <c r="F670" s="31">
        <v>2675</v>
      </c>
      <c r="G670" s="31">
        <v>15</v>
      </c>
      <c r="H670" s="32"/>
      <c r="I670" s="16">
        <f t="shared" si="83"/>
        <v>471.8</v>
      </c>
      <c r="J670" s="31">
        <v>396.8</v>
      </c>
      <c r="K670" s="32"/>
      <c r="L670" s="32">
        <v>94.7</v>
      </c>
      <c r="M670" s="31">
        <v>75</v>
      </c>
      <c r="N670" s="19">
        <f t="shared" si="82"/>
        <v>3710.5</v>
      </c>
    </row>
    <row r="671" spans="1:14" ht="31.5" x14ac:dyDescent="0.25">
      <c r="A671" s="46"/>
      <c r="B671" s="46" t="s">
        <v>16</v>
      </c>
      <c r="C671" s="48" t="s">
        <v>652</v>
      </c>
      <c r="D671" s="19">
        <f t="shared" si="81"/>
        <v>10324.799999999999</v>
      </c>
      <c r="E671" s="31">
        <v>10324.799999999999</v>
      </c>
      <c r="F671" s="31">
        <v>8442.1</v>
      </c>
      <c r="G671" s="31">
        <v>65.3</v>
      </c>
      <c r="H671" s="32"/>
      <c r="I671" s="16">
        <f t="shared" si="83"/>
        <v>1618.3</v>
      </c>
      <c r="J671" s="31">
        <v>1393.3</v>
      </c>
      <c r="K671" s="32"/>
      <c r="L671" s="32">
        <v>441.9</v>
      </c>
      <c r="M671" s="31">
        <v>225</v>
      </c>
      <c r="N671" s="19">
        <f t="shared" si="82"/>
        <v>11943.099999999999</v>
      </c>
    </row>
    <row r="672" spans="1:14" ht="15.75" x14ac:dyDescent="0.25">
      <c r="A672" s="46"/>
      <c r="B672" s="46" t="s">
        <v>16</v>
      </c>
      <c r="C672" s="48" t="s">
        <v>653</v>
      </c>
      <c r="D672" s="19">
        <f t="shared" si="81"/>
        <v>13064.2</v>
      </c>
      <c r="E672" s="31">
        <v>13064.2</v>
      </c>
      <c r="F672" s="31">
        <v>10681.7</v>
      </c>
      <c r="G672" s="31">
        <v>72.3</v>
      </c>
      <c r="H672" s="32"/>
      <c r="I672" s="16">
        <f t="shared" si="83"/>
        <v>1492.7</v>
      </c>
      <c r="J672" s="31">
        <v>1192.7</v>
      </c>
      <c r="K672" s="32"/>
      <c r="L672" s="32">
        <v>189.2</v>
      </c>
      <c r="M672" s="31">
        <v>300</v>
      </c>
      <c r="N672" s="19">
        <f t="shared" si="82"/>
        <v>14556.900000000001</v>
      </c>
    </row>
    <row r="673" spans="1:14" ht="31.5" x14ac:dyDescent="0.25">
      <c r="A673" s="46"/>
      <c r="B673" s="46" t="s">
        <v>16</v>
      </c>
      <c r="C673" s="48" t="s">
        <v>654</v>
      </c>
      <c r="D673" s="19">
        <f t="shared" si="81"/>
        <v>10777</v>
      </c>
      <c r="E673" s="31">
        <v>10777</v>
      </c>
      <c r="F673" s="31">
        <v>8826.4</v>
      </c>
      <c r="G673" s="31">
        <v>48.6</v>
      </c>
      <c r="H673" s="32"/>
      <c r="I673" s="16">
        <f t="shared" si="83"/>
        <v>1570.9</v>
      </c>
      <c r="J673" s="31">
        <v>1420.9</v>
      </c>
      <c r="K673" s="32"/>
      <c r="L673" s="32">
        <v>416.5</v>
      </c>
      <c r="M673" s="31">
        <v>150</v>
      </c>
      <c r="N673" s="19">
        <f t="shared" si="82"/>
        <v>12347.9</v>
      </c>
    </row>
    <row r="674" spans="1:14" ht="31.5" x14ac:dyDescent="0.25">
      <c r="A674" s="46"/>
      <c r="B674" s="46" t="s">
        <v>16</v>
      </c>
      <c r="C674" s="48" t="s">
        <v>655</v>
      </c>
      <c r="D674" s="19">
        <f t="shared" si="81"/>
        <v>2953.5</v>
      </c>
      <c r="E674" s="31">
        <v>2953.5</v>
      </c>
      <c r="F674" s="31">
        <v>2440.8000000000002</v>
      </c>
      <c r="G674" s="31">
        <v>15.5</v>
      </c>
      <c r="H674" s="32"/>
      <c r="I674" s="16">
        <f t="shared" si="83"/>
        <v>782.3</v>
      </c>
      <c r="J674" s="31">
        <v>632.29999999999995</v>
      </c>
      <c r="K674" s="32"/>
      <c r="L674" s="32">
        <v>181.5</v>
      </c>
      <c r="M674" s="31">
        <v>150</v>
      </c>
      <c r="N674" s="19">
        <f t="shared" si="82"/>
        <v>3735.8</v>
      </c>
    </row>
    <row r="675" spans="1:14" ht="15.75" x14ac:dyDescent="0.25">
      <c r="A675" s="46"/>
      <c r="B675" s="46" t="s">
        <v>16</v>
      </c>
      <c r="C675" s="48" t="s">
        <v>656</v>
      </c>
      <c r="D675" s="19">
        <f t="shared" si="81"/>
        <v>19876.2</v>
      </c>
      <c r="E675" s="31">
        <v>19876.2</v>
      </c>
      <c r="F675" s="31">
        <v>16214.6</v>
      </c>
      <c r="G675" s="31">
        <v>134.1</v>
      </c>
      <c r="H675" s="32"/>
      <c r="I675" s="16">
        <f t="shared" si="83"/>
        <v>2415.6999999999998</v>
      </c>
      <c r="J675" s="31">
        <v>1965.7</v>
      </c>
      <c r="K675" s="32"/>
      <c r="L675" s="32">
        <v>790.1</v>
      </c>
      <c r="M675" s="31">
        <v>450</v>
      </c>
      <c r="N675" s="19">
        <f t="shared" si="82"/>
        <v>22291.9</v>
      </c>
    </row>
    <row r="676" spans="1:14" ht="31.5" x14ac:dyDescent="0.25">
      <c r="A676" s="46"/>
      <c r="B676" s="46" t="s">
        <v>16</v>
      </c>
      <c r="C676" s="48" t="s">
        <v>657</v>
      </c>
      <c r="D676" s="19">
        <f t="shared" si="81"/>
        <v>3376.6000000000004</v>
      </c>
      <c r="E676" s="31">
        <v>3376.6000000000004</v>
      </c>
      <c r="F676" s="31">
        <v>2792.1</v>
      </c>
      <c r="G676" s="31">
        <v>10</v>
      </c>
      <c r="H676" s="32"/>
      <c r="I676" s="16">
        <f t="shared" si="83"/>
        <v>765.2</v>
      </c>
      <c r="J676" s="31">
        <v>615.20000000000005</v>
      </c>
      <c r="K676" s="32"/>
      <c r="L676" s="32">
        <v>244.4</v>
      </c>
      <c r="M676" s="31">
        <v>150</v>
      </c>
      <c r="N676" s="19">
        <f t="shared" si="82"/>
        <v>4141.8</v>
      </c>
    </row>
    <row r="677" spans="1:14" ht="31.5" x14ac:dyDescent="0.25">
      <c r="A677" s="46"/>
      <c r="B677" s="46" t="s">
        <v>16</v>
      </c>
      <c r="C677" s="48" t="s">
        <v>658</v>
      </c>
      <c r="D677" s="19">
        <f t="shared" si="81"/>
        <v>13067.800000000001</v>
      </c>
      <c r="E677" s="31">
        <v>13067.800000000001</v>
      </c>
      <c r="F677" s="31">
        <v>10681.7</v>
      </c>
      <c r="G677" s="31">
        <v>75.900000000000006</v>
      </c>
      <c r="H677" s="32"/>
      <c r="I677" s="16">
        <f t="shared" si="83"/>
        <v>1846.3</v>
      </c>
      <c r="J677" s="31">
        <v>1636.3</v>
      </c>
      <c r="K677" s="32"/>
      <c r="L677" s="32">
        <v>537</v>
      </c>
      <c r="M677" s="31">
        <v>210</v>
      </c>
      <c r="N677" s="19">
        <f t="shared" si="82"/>
        <v>14914.1</v>
      </c>
    </row>
    <row r="678" spans="1:14" ht="31.5" x14ac:dyDescent="0.25">
      <c r="A678" s="46"/>
      <c r="B678" s="46" t="s">
        <v>16</v>
      </c>
      <c r="C678" s="48" t="s">
        <v>659</v>
      </c>
      <c r="D678" s="19">
        <f t="shared" si="81"/>
        <v>9393.4</v>
      </c>
      <c r="E678" s="31">
        <v>9393.4</v>
      </c>
      <c r="F678" s="31">
        <v>7706.6</v>
      </c>
      <c r="G678" s="31">
        <v>31.1</v>
      </c>
      <c r="H678" s="32"/>
      <c r="I678" s="16">
        <f t="shared" si="83"/>
        <v>12112.5</v>
      </c>
      <c r="J678" s="31">
        <v>1632.5</v>
      </c>
      <c r="K678" s="32"/>
      <c r="L678" s="32">
        <v>258.7</v>
      </c>
      <c r="M678" s="31">
        <v>10480</v>
      </c>
      <c r="N678" s="19">
        <f t="shared" si="82"/>
        <v>21505.9</v>
      </c>
    </row>
    <row r="679" spans="1:14" ht="31.5" x14ac:dyDescent="0.25">
      <c r="A679" s="46"/>
      <c r="B679" s="46" t="s">
        <v>16</v>
      </c>
      <c r="C679" s="48" t="s">
        <v>660</v>
      </c>
      <c r="D679" s="19">
        <f t="shared" si="81"/>
        <v>2661.8999999999996</v>
      </c>
      <c r="E679" s="31">
        <v>2661.8999999999996</v>
      </c>
      <c r="F679" s="31">
        <v>2206.6</v>
      </c>
      <c r="G679" s="31">
        <v>9.6</v>
      </c>
      <c r="H679" s="32"/>
      <c r="I679" s="16">
        <f t="shared" si="83"/>
        <v>563.70000000000005</v>
      </c>
      <c r="J679" s="31">
        <v>488.7</v>
      </c>
      <c r="K679" s="32"/>
      <c r="L679" s="32">
        <v>254.4</v>
      </c>
      <c r="M679" s="31">
        <v>75</v>
      </c>
      <c r="N679" s="19">
        <f t="shared" si="82"/>
        <v>3225.5999999999995</v>
      </c>
    </row>
    <row r="680" spans="1:14" ht="31.5" x14ac:dyDescent="0.25">
      <c r="A680" s="46"/>
      <c r="B680" s="46" t="s">
        <v>16</v>
      </c>
      <c r="C680" s="48" t="s">
        <v>661</v>
      </c>
      <c r="D680" s="19">
        <f t="shared" si="81"/>
        <v>3381.4</v>
      </c>
      <c r="E680" s="31">
        <v>3381.4</v>
      </c>
      <c r="F680" s="31">
        <v>2792.1</v>
      </c>
      <c r="G680" s="31">
        <v>14.9</v>
      </c>
      <c r="H680" s="32"/>
      <c r="I680" s="16">
        <f t="shared" si="83"/>
        <v>544.20000000000005</v>
      </c>
      <c r="J680" s="31">
        <v>469.2</v>
      </c>
      <c r="K680" s="32"/>
      <c r="L680" s="32">
        <v>61.6</v>
      </c>
      <c r="M680" s="31">
        <v>75</v>
      </c>
      <c r="N680" s="19">
        <f t="shared" si="82"/>
        <v>3925.6000000000004</v>
      </c>
    </row>
    <row r="681" spans="1:14" ht="15.75" x14ac:dyDescent="0.25">
      <c r="A681" s="46"/>
      <c r="B681" s="46" t="s">
        <v>16</v>
      </c>
      <c r="C681" s="48" t="s">
        <v>662</v>
      </c>
      <c r="D681" s="19">
        <f t="shared" si="81"/>
        <v>11254.3</v>
      </c>
      <c r="E681" s="31">
        <v>11254.3</v>
      </c>
      <c r="F681" s="31">
        <v>9210.6</v>
      </c>
      <c r="G681" s="31">
        <v>57.3</v>
      </c>
      <c r="H681" s="32"/>
      <c r="I681" s="16">
        <f t="shared" si="83"/>
        <v>1530</v>
      </c>
      <c r="J681" s="31">
        <v>1380</v>
      </c>
      <c r="K681" s="32"/>
      <c r="L681" s="32">
        <v>277.7</v>
      </c>
      <c r="M681" s="31">
        <v>150</v>
      </c>
      <c r="N681" s="19">
        <f t="shared" si="82"/>
        <v>12784.3</v>
      </c>
    </row>
    <row r="682" spans="1:14" ht="31.5" x14ac:dyDescent="0.25">
      <c r="A682" s="46"/>
      <c r="B682" s="46" t="s">
        <v>16</v>
      </c>
      <c r="C682" s="48" t="s">
        <v>663</v>
      </c>
      <c r="D682" s="19">
        <f t="shared" si="81"/>
        <v>12582.2</v>
      </c>
      <c r="E682" s="31">
        <v>12582.2</v>
      </c>
      <c r="F682" s="31">
        <v>10297.5</v>
      </c>
      <c r="G682" s="31">
        <v>59</v>
      </c>
      <c r="H682" s="32"/>
      <c r="I682" s="16">
        <f t="shared" si="83"/>
        <v>1764.3</v>
      </c>
      <c r="J682" s="31">
        <v>1464.3</v>
      </c>
      <c r="K682" s="32"/>
      <c r="L682" s="32">
        <v>244.1</v>
      </c>
      <c r="M682" s="31">
        <v>300</v>
      </c>
      <c r="N682" s="19">
        <f t="shared" si="82"/>
        <v>14346.5</v>
      </c>
    </row>
    <row r="683" spans="1:14" ht="31.5" x14ac:dyDescent="0.25">
      <c r="A683" s="46"/>
      <c r="B683" s="46" t="s">
        <v>16</v>
      </c>
      <c r="C683" s="48" t="s">
        <v>664</v>
      </c>
      <c r="D683" s="19">
        <f t="shared" si="81"/>
        <v>13217.4</v>
      </c>
      <c r="E683" s="31">
        <v>13217.4</v>
      </c>
      <c r="F683" s="31">
        <v>10798.8</v>
      </c>
      <c r="G683" s="31">
        <v>81.400000000000006</v>
      </c>
      <c r="H683" s="32"/>
      <c r="I683" s="16">
        <f t="shared" si="83"/>
        <v>1823.1</v>
      </c>
      <c r="J683" s="31">
        <v>1613.1</v>
      </c>
      <c r="K683" s="32"/>
      <c r="L683" s="32">
        <v>410.6</v>
      </c>
      <c r="M683" s="31">
        <v>210</v>
      </c>
      <c r="N683" s="19">
        <f t="shared" si="82"/>
        <v>15040.5</v>
      </c>
    </row>
    <row r="684" spans="1:14" ht="15.75" x14ac:dyDescent="0.25">
      <c r="A684" s="46"/>
      <c r="B684" s="46" t="s">
        <v>16</v>
      </c>
      <c r="C684" s="48" t="s">
        <v>665</v>
      </c>
      <c r="D684" s="19">
        <f t="shared" si="81"/>
        <v>8214.9</v>
      </c>
      <c r="E684" s="31">
        <v>8214.9</v>
      </c>
      <c r="F684" s="31">
        <v>6736.9</v>
      </c>
      <c r="G684" s="31">
        <v>35.700000000000003</v>
      </c>
      <c r="H684" s="32"/>
      <c r="I684" s="16">
        <f t="shared" si="83"/>
        <v>1206.4000000000001</v>
      </c>
      <c r="J684" s="31">
        <v>996.4</v>
      </c>
      <c r="K684" s="32"/>
      <c r="L684" s="32">
        <v>286.8</v>
      </c>
      <c r="M684" s="31">
        <v>210</v>
      </c>
      <c r="N684" s="19">
        <f t="shared" si="82"/>
        <v>9421.2999999999993</v>
      </c>
    </row>
    <row r="685" spans="1:14" ht="31.5" x14ac:dyDescent="0.25">
      <c r="A685" s="46"/>
      <c r="B685" s="46" t="s">
        <v>16</v>
      </c>
      <c r="C685" s="48" t="s">
        <v>666</v>
      </c>
      <c r="D685" s="19">
        <f t="shared" si="81"/>
        <v>3100.9</v>
      </c>
      <c r="E685" s="31">
        <v>3100.9</v>
      </c>
      <c r="F685" s="31">
        <v>2557.9</v>
      </c>
      <c r="G685" s="31">
        <v>20</v>
      </c>
      <c r="H685" s="32"/>
      <c r="I685" s="16">
        <f t="shared" si="83"/>
        <v>521</v>
      </c>
      <c r="J685" s="31">
        <v>446</v>
      </c>
      <c r="K685" s="32"/>
      <c r="L685" s="32">
        <v>157.1</v>
      </c>
      <c r="M685" s="31">
        <v>75</v>
      </c>
      <c r="N685" s="19">
        <f t="shared" si="82"/>
        <v>3621.9</v>
      </c>
    </row>
    <row r="686" spans="1:14" ht="19.5" collapsed="1" x14ac:dyDescent="0.25">
      <c r="A686" s="46"/>
      <c r="B686" s="46"/>
      <c r="C686" s="42" t="s">
        <v>667</v>
      </c>
      <c r="D686" s="16">
        <f>SUM(D688:D710)</f>
        <v>127149.5</v>
      </c>
      <c r="E686" s="16">
        <f t="shared" ref="E686:N686" si="84">SUM(E688:E710)</f>
        <v>127149.5</v>
      </c>
      <c r="F686" s="16">
        <f t="shared" si="84"/>
        <v>103741.69999999998</v>
      </c>
      <c r="G686" s="16">
        <f t="shared" si="84"/>
        <v>880</v>
      </c>
      <c r="H686" s="16">
        <f t="shared" si="84"/>
        <v>0</v>
      </c>
      <c r="I686" s="16">
        <f t="shared" si="84"/>
        <v>43862.799999999988</v>
      </c>
      <c r="J686" s="16">
        <f t="shared" si="84"/>
        <v>16918.200000000004</v>
      </c>
      <c r="K686" s="16">
        <f t="shared" si="84"/>
        <v>0</v>
      </c>
      <c r="L686" s="16">
        <f t="shared" si="84"/>
        <v>5218.1000000000004</v>
      </c>
      <c r="M686" s="16">
        <f t="shared" si="84"/>
        <v>26944.600000000002</v>
      </c>
      <c r="N686" s="16">
        <f t="shared" si="84"/>
        <v>171012.30000000005</v>
      </c>
    </row>
    <row r="687" spans="1:14" ht="15.75" x14ac:dyDescent="0.25">
      <c r="A687" s="46"/>
      <c r="B687" s="46"/>
      <c r="C687" s="48"/>
      <c r="D687" s="16"/>
      <c r="E687" s="31"/>
      <c r="F687" s="50"/>
      <c r="G687" s="31"/>
      <c r="H687" s="50"/>
      <c r="I687" s="16"/>
      <c r="J687" s="50"/>
      <c r="K687" s="50"/>
      <c r="L687" s="50"/>
      <c r="M687" s="50"/>
      <c r="N687" s="16"/>
    </row>
    <row r="688" spans="1:14" ht="15.75" x14ac:dyDescent="0.25">
      <c r="A688" s="46"/>
      <c r="B688" s="18" t="s">
        <v>16</v>
      </c>
      <c r="C688" s="48" t="s">
        <v>668</v>
      </c>
      <c r="D688" s="19">
        <f t="shared" ref="D688:D710" si="85">E688+H688</f>
        <v>2145.6999999999998</v>
      </c>
      <c r="E688" s="31">
        <v>2145.6999999999998</v>
      </c>
      <c r="F688" s="31">
        <v>1652.8</v>
      </c>
      <c r="G688" s="31">
        <v>146.6</v>
      </c>
      <c r="H688" s="32"/>
      <c r="I688" s="16">
        <f t="shared" si="83"/>
        <v>328.5</v>
      </c>
      <c r="J688" s="31">
        <v>163.5</v>
      </c>
      <c r="K688" s="32"/>
      <c r="L688" s="32">
        <v>34</v>
      </c>
      <c r="M688" s="31">
        <v>165</v>
      </c>
      <c r="N688" s="19">
        <f t="shared" ref="N688:N710" si="86">D688+I688</f>
        <v>2474.1999999999998</v>
      </c>
    </row>
    <row r="689" spans="1:14" s="28" customFormat="1" ht="15.75" x14ac:dyDescent="0.25">
      <c r="A689" s="18"/>
      <c r="B689" s="18" t="s">
        <v>16</v>
      </c>
      <c r="C689" s="45" t="s">
        <v>669</v>
      </c>
      <c r="D689" s="19">
        <f t="shared" si="85"/>
        <v>8010.6</v>
      </c>
      <c r="E689" s="31">
        <v>8010.6</v>
      </c>
      <c r="F689" s="31">
        <v>6520.5</v>
      </c>
      <c r="G689" s="31">
        <v>44.1</v>
      </c>
      <c r="H689" s="32"/>
      <c r="I689" s="16">
        <f t="shared" si="83"/>
        <v>1071.2</v>
      </c>
      <c r="J689" s="31">
        <v>1071.2</v>
      </c>
      <c r="K689" s="32"/>
      <c r="L689" s="32">
        <v>179.3</v>
      </c>
      <c r="M689" s="31"/>
      <c r="N689" s="19">
        <f t="shared" si="86"/>
        <v>9081.8000000000011</v>
      </c>
    </row>
    <row r="690" spans="1:14" s="28" customFormat="1" ht="31.5" x14ac:dyDescent="0.25">
      <c r="A690" s="18"/>
      <c r="B690" s="18" t="s">
        <v>16</v>
      </c>
      <c r="C690" s="38" t="s">
        <v>670</v>
      </c>
      <c r="D690" s="19">
        <f t="shared" si="85"/>
        <v>9439</v>
      </c>
      <c r="E690" s="31">
        <v>9439</v>
      </c>
      <c r="F690" s="31">
        <v>7612.7</v>
      </c>
      <c r="G690" s="31">
        <v>56.1</v>
      </c>
      <c r="H690" s="32"/>
      <c r="I690" s="16">
        <f t="shared" si="83"/>
        <v>16284.1</v>
      </c>
      <c r="J690" s="31">
        <v>1264.0999999999999</v>
      </c>
      <c r="K690" s="32"/>
      <c r="L690" s="32">
        <v>274.5</v>
      </c>
      <c r="M690" s="31">
        <v>15020</v>
      </c>
      <c r="N690" s="19">
        <f t="shared" si="86"/>
        <v>25723.1</v>
      </c>
    </row>
    <row r="691" spans="1:14" ht="31.5" x14ac:dyDescent="0.25">
      <c r="A691" s="46"/>
      <c r="B691" s="46" t="s">
        <v>16</v>
      </c>
      <c r="C691" s="48" t="s">
        <v>671</v>
      </c>
      <c r="D691" s="19">
        <f t="shared" si="85"/>
        <v>5975.6</v>
      </c>
      <c r="E691" s="31">
        <v>5975.6</v>
      </c>
      <c r="F691" s="31">
        <v>4915.7</v>
      </c>
      <c r="G691" s="31"/>
      <c r="H691" s="32"/>
      <c r="I691" s="16">
        <f t="shared" si="83"/>
        <v>4053.7999999999997</v>
      </c>
      <c r="J691" s="31">
        <v>811.6</v>
      </c>
      <c r="K691" s="32"/>
      <c r="L691" s="32">
        <v>177.6</v>
      </c>
      <c r="M691" s="31">
        <v>3242.2</v>
      </c>
      <c r="N691" s="19">
        <f t="shared" si="86"/>
        <v>10029.4</v>
      </c>
    </row>
    <row r="692" spans="1:14" ht="31.5" x14ac:dyDescent="0.25">
      <c r="A692" s="46"/>
      <c r="B692" s="46" t="s">
        <v>16</v>
      </c>
      <c r="C692" s="48" t="s">
        <v>672</v>
      </c>
      <c r="D692" s="19">
        <f t="shared" si="85"/>
        <v>3814</v>
      </c>
      <c r="E692" s="31">
        <v>3814</v>
      </c>
      <c r="F692" s="31">
        <v>3137.5</v>
      </c>
      <c r="G692" s="31"/>
      <c r="H692" s="32"/>
      <c r="I692" s="16">
        <f t="shared" si="83"/>
        <v>727.6</v>
      </c>
      <c r="J692" s="31">
        <v>562.6</v>
      </c>
      <c r="K692" s="32"/>
      <c r="L692" s="32">
        <v>154.30000000000001</v>
      </c>
      <c r="M692" s="31">
        <v>165</v>
      </c>
      <c r="N692" s="19">
        <f t="shared" si="86"/>
        <v>4541.6000000000004</v>
      </c>
    </row>
    <row r="693" spans="1:14" ht="31.5" x14ac:dyDescent="0.25">
      <c r="A693" s="46"/>
      <c r="B693" s="46" t="s">
        <v>16</v>
      </c>
      <c r="C693" s="48" t="s">
        <v>673</v>
      </c>
      <c r="D693" s="19">
        <f t="shared" si="85"/>
        <v>2641.7</v>
      </c>
      <c r="E693" s="31">
        <v>2641.7</v>
      </c>
      <c r="F693" s="31">
        <v>2173.1</v>
      </c>
      <c r="G693" s="31"/>
      <c r="H693" s="32"/>
      <c r="I693" s="16">
        <f t="shared" si="83"/>
        <v>611.1</v>
      </c>
      <c r="J693" s="31">
        <v>446.1</v>
      </c>
      <c r="K693" s="32"/>
      <c r="L693" s="32">
        <v>170.5</v>
      </c>
      <c r="M693" s="31">
        <v>165</v>
      </c>
      <c r="N693" s="19">
        <f t="shared" si="86"/>
        <v>3252.7999999999997</v>
      </c>
    </row>
    <row r="694" spans="1:14" ht="31.5" x14ac:dyDescent="0.25">
      <c r="A694" s="46"/>
      <c r="B694" s="46" t="s">
        <v>16</v>
      </c>
      <c r="C694" s="48" t="s">
        <v>674</v>
      </c>
      <c r="D694" s="19">
        <f t="shared" si="85"/>
        <v>2842.3999999999996</v>
      </c>
      <c r="E694" s="31">
        <v>2842.3999999999996</v>
      </c>
      <c r="F694" s="31">
        <v>2338.1999999999998</v>
      </c>
      <c r="G694" s="31"/>
      <c r="H694" s="32"/>
      <c r="I694" s="16">
        <f t="shared" si="83"/>
        <v>743.4</v>
      </c>
      <c r="J694" s="31">
        <v>578.4</v>
      </c>
      <c r="K694" s="32"/>
      <c r="L694" s="32">
        <v>294.10000000000002</v>
      </c>
      <c r="M694" s="31">
        <v>165</v>
      </c>
      <c r="N694" s="19">
        <f t="shared" si="86"/>
        <v>3585.7999999999997</v>
      </c>
    </row>
    <row r="695" spans="1:14" ht="31.5" x14ac:dyDescent="0.25">
      <c r="A695" s="46"/>
      <c r="B695" s="46" t="s">
        <v>16</v>
      </c>
      <c r="C695" s="48" t="s">
        <v>675</v>
      </c>
      <c r="D695" s="19">
        <f t="shared" si="85"/>
        <v>3252.4</v>
      </c>
      <c r="E695" s="31">
        <v>3252.4</v>
      </c>
      <c r="F695" s="31">
        <v>2675.5</v>
      </c>
      <c r="G695" s="31"/>
      <c r="H695" s="32"/>
      <c r="I695" s="16">
        <f t="shared" si="83"/>
        <v>872</v>
      </c>
      <c r="J695" s="31">
        <v>662</v>
      </c>
      <c r="K695" s="32"/>
      <c r="L695" s="32">
        <v>173.3</v>
      </c>
      <c r="M695" s="31">
        <v>210</v>
      </c>
      <c r="N695" s="19">
        <f t="shared" si="86"/>
        <v>4124.3999999999996</v>
      </c>
    </row>
    <row r="696" spans="1:14" ht="31.5" x14ac:dyDescent="0.25">
      <c r="A696" s="46"/>
      <c r="B696" s="46" t="s">
        <v>16</v>
      </c>
      <c r="C696" s="48" t="s">
        <v>676</v>
      </c>
      <c r="D696" s="19">
        <f t="shared" si="85"/>
        <v>2444.0999999999995</v>
      </c>
      <c r="E696" s="31">
        <v>2444.0999999999995</v>
      </c>
      <c r="F696" s="31">
        <v>2010.6</v>
      </c>
      <c r="G696" s="31"/>
      <c r="H696" s="32"/>
      <c r="I696" s="16">
        <f t="shared" si="83"/>
        <v>611.9</v>
      </c>
      <c r="J696" s="31">
        <v>446.9</v>
      </c>
      <c r="K696" s="32"/>
      <c r="L696" s="32">
        <v>190.5</v>
      </c>
      <c r="M696" s="31">
        <v>165</v>
      </c>
      <c r="N696" s="19">
        <f t="shared" si="86"/>
        <v>3055.9999999999995</v>
      </c>
    </row>
    <row r="697" spans="1:14" ht="31.5" x14ac:dyDescent="0.25">
      <c r="A697" s="46"/>
      <c r="B697" s="46" t="s">
        <v>16</v>
      </c>
      <c r="C697" s="48" t="s">
        <v>677</v>
      </c>
      <c r="D697" s="19">
        <f t="shared" si="85"/>
        <v>2586.3999999999996</v>
      </c>
      <c r="E697" s="31">
        <v>2586.3999999999996</v>
      </c>
      <c r="F697" s="31">
        <v>2127.6999999999998</v>
      </c>
      <c r="G697" s="31"/>
      <c r="H697" s="32"/>
      <c r="I697" s="16">
        <f t="shared" si="83"/>
        <v>531.9</v>
      </c>
      <c r="J697" s="31">
        <v>366.9</v>
      </c>
      <c r="K697" s="32"/>
      <c r="L697" s="32">
        <v>101.5</v>
      </c>
      <c r="M697" s="31">
        <v>165</v>
      </c>
      <c r="N697" s="19">
        <f t="shared" si="86"/>
        <v>3118.2999999999997</v>
      </c>
    </row>
    <row r="698" spans="1:14" ht="31.5" x14ac:dyDescent="0.25">
      <c r="A698" s="46"/>
      <c r="B698" s="46" t="s">
        <v>16</v>
      </c>
      <c r="C698" s="48" t="s">
        <v>678</v>
      </c>
      <c r="D698" s="19">
        <f t="shared" si="85"/>
        <v>5025</v>
      </c>
      <c r="E698" s="31">
        <v>5025</v>
      </c>
      <c r="F698" s="31">
        <v>4133.7</v>
      </c>
      <c r="G698" s="31"/>
      <c r="H698" s="32"/>
      <c r="I698" s="16">
        <f t="shared" si="83"/>
        <v>901.6</v>
      </c>
      <c r="J698" s="31">
        <v>691.6</v>
      </c>
      <c r="K698" s="32"/>
      <c r="L698" s="32">
        <v>249</v>
      </c>
      <c r="M698" s="31">
        <v>210</v>
      </c>
      <c r="N698" s="19">
        <f t="shared" si="86"/>
        <v>5926.6</v>
      </c>
    </row>
    <row r="699" spans="1:14" ht="31.5" x14ac:dyDescent="0.25">
      <c r="A699" s="46"/>
      <c r="B699" s="46" t="s">
        <v>16</v>
      </c>
      <c r="C699" s="48" t="s">
        <v>679</v>
      </c>
      <c r="D699" s="19">
        <f t="shared" si="85"/>
        <v>4675.1000000000004</v>
      </c>
      <c r="E699" s="31">
        <v>4675.1000000000004</v>
      </c>
      <c r="F699" s="31">
        <v>3845.8</v>
      </c>
      <c r="G699" s="31"/>
      <c r="H699" s="32"/>
      <c r="I699" s="16">
        <f t="shared" si="83"/>
        <v>807</v>
      </c>
      <c r="J699" s="31">
        <v>597</v>
      </c>
      <c r="K699" s="32"/>
      <c r="L699" s="32">
        <v>147.1</v>
      </c>
      <c r="M699" s="31">
        <v>210</v>
      </c>
      <c r="N699" s="19">
        <f t="shared" si="86"/>
        <v>5482.1</v>
      </c>
    </row>
    <row r="700" spans="1:14" ht="31.5" x14ac:dyDescent="0.25">
      <c r="A700" s="46"/>
      <c r="B700" s="46" t="s">
        <v>16</v>
      </c>
      <c r="C700" s="48" t="s">
        <v>680</v>
      </c>
      <c r="D700" s="19">
        <f t="shared" si="85"/>
        <v>6742.1</v>
      </c>
      <c r="E700" s="31">
        <v>6742.1</v>
      </c>
      <c r="F700" s="31">
        <v>5508</v>
      </c>
      <c r="G700" s="31">
        <v>46.5</v>
      </c>
      <c r="H700" s="32"/>
      <c r="I700" s="16">
        <f t="shared" si="83"/>
        <v>1277.9000000000001</v>
      </c>
      <c r="J700" s="31">
        <v>1022.9</v>
      </c>
      <c r="K700" s="32"/>
      <c r="L700" s="32">
        <v>218.3</v>
      </c>
      <c r="M700" s="31">
        <v>255</v>
      </c>
      <c r="N700" s="19">
        <f t="shared" si="86"/>
        <v>8020</v>
      </c>
    </row>
    <row r="701" spans="1:14" ht="31.5" x14ac:dyDescent="0.25">
      <c r="A701" s="46"/>
      <c r="B701" s="46" t="s">
        <v>16</v>
      </c>
      <c r="C701" s="48" t="s">
        <v>681</v>
      </c>
      <c r="D701" s="19">
        <f t="shared" si="85"/>
        <v>5910.9000000000005</v>
      </c>
      <c r="E701" s="31">
        <v>5910.9000000000005</v>
      </c>
      <c r="F701" s="31">
        <v>4744.7</v>
      </c>
      <c r="G701" s="31">
        <v>143.1</v>
      </c>
      <c r="H701" s="32"/>
      <c r="I701" s="16">
        <f t="shared" si="83"/>
        <v>5826</v>
      </c>
      <c r="J701" s="31">
        <v>706</v>
      </c>
      <c r="K701" s="32"/>
      <c r="L701" s="32">
        <v>188.2</v>
      </c>
      <c r="M701" s="31">
        <v>5120</v>
      </c>
      <c r="N701" s="19">
        <f t="shared" si="86"/>
        <v>11736.900000000001</v>
      </c>
    </row>
    <row r="702" spans="1:14" ht="31.5" x14ac:dyDescent="0.25">
      <c r="A702" s="46"/>
      <c r="B702" s="46" t="s">
        <v>16</v>
      </c>
      <c r="C702" s="48" t="s">
        <v>682</v>
      </c>
      <c r="D702" s="19">
        <f t="shared" si="85"/>
        <v>2692.1</v>
      </c>
      <c r="E702" s="31">
        <v>2692.1</v>
      </c>
      <c r="F702" s="31">
        <v>2214.6</v>
      </c>
      <c r="G702" s="31"/>
      <c r="H702" s="32"/>
      <c r="I702" s="16">
        <f t="shared" si="83"/>
        <v>536.20000000000005</v>
      </c>
      <c r="J702" s="31">
        <v>371.2</v>
      </c>
      <c r="K702" s="32"/>
      <c r="L702" s="32">
        <v>104.3</v>
      </c>
      <c r="M702" s="31">
        <v>165</v>
      </c>
      <c r="N702" s="19">
        <f t="shared" si="86"/>
        <v>3228.3</v>
      </c>
    </row>
    <row r="703" spans="1:14" ht="31.5" x14ac:dyDescent="0.25">
      <c r="A703" s="46"/>
      <c r="B703" s="46" t="s">
        <v>16</v>
      </c>
      <c r="C703" s="48" t="s">
        <v>683</v>
      </c>
      <c r="D703" s="19">
        <f t="shared" si="85"/>
        <v>5354.7999999999993</v>
      </c>
      <c r="E703" s="31">
        <v>5354.7999999999993</v>
      </c>
      <c r="F703" s="31">
        <v>4405</v>
      </c>
      <c r="G703" s="31"/>
      <c r="H703" s="32"/>
      <c r="I703" s="16">
        <f t="shared" si="83"/>
        <v>1004.8</v>
      </c>
      <c r="J703" s="31">
        <v>884.8</v>
      </c>
      <c r="K703" s="32"/>
      <c r="L703" s="32">
        <v>263</v>
      </c>
      <c r="M703" s="31">
        <v>120</v>
      </c>
      <c r="N703" s="19">
        <f t="shared" si="86"/>
        <v>6359.5999999999995</v>
      </c>
    </row>
    <row r="704" spans="1:14" ht="31.5" x14ac:dyDescent="0.25">
      <c r="A704" s="46"/>
      <c r="B704" s="46" t="s">
        <v>16</v>
      </c>
      <c r="C704" s="48" t="s">
        <v>684</v>
      </c>
      <c r="D704" s="19">
        <f t="shared" si="85"/>
        <v>5924.9</v>
      </c>
      <c r="E704" s="31">
        <v>5924.9</v>
      </c>
      <c r="F704" s="31">
        <v>4752.6000000000004</v>
      </c>
      <c r="G704" s="31">
        <v>147.5</v>
      </c>
      <c r="H704" s="32"/>
      <c r="I704" s="16">
        <f t="shared" si="83"/>
        <v>936</v>
      </c>
      <c r="J704" s="31">
        <v>726</v>
      </c>
      <c r="K704" s="32"/>
      <c r="L704" s="32">
        <v>177.2</v>
      </c>
      <c r="M704" s="31">
        <v>210</v>
      </c>
      <c r="N704" s="19">
        <f t="shared" si="86"/>
        <v>6860.9</v>
      </c>
    </row>
    <row r="705" spans="1:14" ht="31.5" x14ac:dyDescent="0.25">
      <c r="A705" s="46"/>
      <c r="B705" s="46" t="s">
        <v>16</v>
      </c>
      <c r="C705" s="48" t="s">
        <v>685</v>
      </c>
      <c r="D705" s="19">
        <f t="shared" si="85"/>
        <v>3092.9000000000005</v>
      </c>
      <c r="E705" s="31">
        <v>3092.9000000000005</v>
      </c>
      <c r="F705" s="31">
        <v>2544.3000000000002</v>
      </c>
      <c r="G705" s="31"/>
      <c r="H705" s="32"/>
      <c r="I705" s="16">
        <f t="shared" si="83"/>
        <v>694.7</v>
      </c>
      <c r="J705" s="31">
        <v>529.70000000000005</v>
      </c>
      <c r="K705" s="32"/>
      <c r="L705" s="32">
        <v>147.9</v>
      </c>
      <c r="M705" s="31">
        <v>165</v>
      </c>
      <c r="N705" s="19">
        <f t="shared" si="86"/>
        <v>3787.6000000000004</v>
      </c>
    </row>
    <row r="706" spans="1:14" ht="31.5" x14ac:dyDescent="0.25">
      <c r="A706" s="46"/>
      <c r="B706" s="46" t="s">
        <v>16</v>
      </c>
      <c r="C706" s="48" t="s">
        <v>686</v>
      </c>
      <c r="D706" s="19">
        <f t="shared" si="85"/>
        <v>2625.5000000000005</v>
      </c>
      <c r="E706" s="31">
        <v>2625.5000000000005</v>
      </c>
      <c r="F706" s="31">
        <v>2159.8000000000002</v>
      </c>
      <c r="G706" s="31"/>
      <c r="H706" s="32"/>
      <c r="I706" s="16">
        <f t="shared" si="83"/>
        <v>536.20000000000005</v>
      </c>
      <c r="J706" s="31">
        <v>371.2</v>
      </c>
      <c r="K706" s="32"/>
      <c r="L706" s="32">
        <v>117.2</v>
      </c>
      <c r="M706" s="31">
        <v>165</v>
      </c>
      <c r="N706" s="19">
        <f t="shared" si="86"/>
        <v>3161.7000000000007</v>
      </c>
    </row>
    <row r="707" spans="1:14" ht="31.5" x14ac:dyDescent="0.25">
      <c r="A707" s="46"/>
      <c r="B707" s="46" t="s">
        <v>16</v>
      </c>
      <c r="C707" s="48" t="s">
        <v>687</v>
      </c>
      <c r="D707" s="19">
        <f t="shared" si="85"/>
        <v>2413.0000000000005</v>
      </c>
      <c r="E707" s="31">
        <v>2413.0000000000005</v>
      </c>
      <c r="F707" s="31">
        <v>1985</v>
      </c>
      <c r="G707" s="31"/>
      <c r="H707" s="32"/>
      <c r="I707" s="16">
        <f t="shared" si="83"/>
        <v>558.6</v>
      </c>
      <c r="J707" s="31">
        <v>393.6</v>
      </c>
      <c r="K707" s="32"/>
      <c r="L707" s="32">
        <v>139.6</v>
      </c>
      <c r="M707" s="31">
        <v>165</v>
      </c>
      <c r="N707" s="19">
        <f t="shared" si="86"/>
        <v>2971.6000000000004</v>
      </c>
    </row>
    <row r="708" spans="1:14" ht="31.5" x14ac:dyDescent="0.25">
      <c r="A708" s="46"/>
      <c r="B708" s="46" t="s">
        <v>16</v>
      </c>
      <c r="C708" s="48" t="s">
        <v>688</v>
      </c>
      <c r="D708" s="19">
        <f t="shared" si="85"/>
        <v>3396.4</v>
      </c>
      <c r="E708" s="31">
        <v>3396.4</v>
      </c>
      <c r="F708" s="31">
        <v>2794</v>
      </c>
      <c r="G708" s="31"/>
      <c r="H708" s="32"/>
      <c r="I708" s="16">
        <f t="shared" si="83"/>
        <v>891.2</v>
      </c>
      <c r="J708" s="31">
        <v>726.2</v>
      </c>
      <c r="K708" s="32"/>
      <c r="L708" s="32">
        <v>136.80000000000001</v>
      </c>
      <c r="M708" s="31">
        <v>165</v>
      </c>
      <c r="N708" s="19">
        <f t="shared" si="86"/>
        <v>4287.6000000000004</v>
      </c>
    </row>
    <row r="709" spans="1:14" ht="31.5" x14ac:dyDescent="0.25">
      <c r="A709" s="46"/>
      <c r="B709" s="46" t="s">
        <v>16</v>
      </c>
      <c r="C709" s="48" t="s">
        <v>689</v>
      </c>
      <c r="D709" s="19">
        <f t="shared" si="85"/>
        <v>3705.1</v>
      </c>
      <c r="E709" s="31">
        <v>3705.1</v>
      </c>
      <c r="F709" s="31">
        <v>3047.8</v>
      </c>
      <c r="G709" s="31"/>
      <c r="H709" s="32"/>
      <c r="I709" s="16">
        <f t="shared" si="83"/>
        <v>740.7</v>
      </c>
      <c r="J709" s="31">
        <v>553.20000000000005</v>
      </c>
      <c r="K709" s="32"/>
      <c r="L709" s="32">
        <v>191</v>
      </c>
      <c r="M709" s="31">
        <v>187.5</v>
      </c>
      <c r="N709" s="19">
        <f t="shared" si="86"/>
        <v>4445.8</v>
      </c>
    </row>
    <row r="710" spans="1:14" ht="31.5" x14ac:dyDescent="0.25">
      <c r="A710" s="46"/>
      <c r="B710" s="46" t="s">
        <v>16</v>
      </c>
      <c r="C710" s="48" t="s">
        <v>690</v>
      </c>
      <c r="D710" s="19">
        <f t="shared" si="85"/>
        <v>32439.8</v>
      </c>
      <c r="E710" s="31">
        <v>32439.8</v>
      </c>
      <c r="F710" s="31">
        <v>26442.1</v>
      </c>
      <c r="G710" s="31">
        <v>296.10000000000002</v>
      </c>
      <c r="H710" s="32"/>
      <c r="I710" s="16">
        <f t="shared" si="83"/>
        <v>3316.4</v>
      </c>
      <c r="J710" s="31">
        <v>2971.5</v>
      </c>
      <c r="K710" s="32"/>
      <c r="L710" s="32">
        <v>1388.9</v>
      </c>
      <c r="M710" s="31">
        <v>344.9</v>
      </c>
      <c r="N710" s="19">
        <f t="shared" si="86"/>
        <v>35756.199999999997</v>
      </c>
    </row>
    <row r="711" spans="1:14" ht="19.5" collapsed="1" x14ac:dyDescent="0.25">
      <c r="A711" s="46"/>
      <c r="B711" s="46"/>
      <c r="C711" s="42" t="s">
        <v>691</v>
      </c>
      <c r="D711" s="16">
        <f>SUM(D713:D736)</f>
        <v>127246.59999999999</v>
      </c>
      <c r="E711" s="16">
        <f t="shared" ref="E711:N711" si="87">SUM(E713:E736)</f>
        <v>127246.59999999999</v>
      </c>
      <c r="F711" s="16">
        <f t="shared" si="87"/>
        <v>103850.59999999999</v>
      </c>
      <c r="G711" s="16">
        <f t="shared" si="87"/>
        <v>813.6</v>
      </c>
      <c r="H711" s="16">
        <f t="shared" si="87"/>
        <v>0</v>
      </c>
      <c r="I711" s="16">
        <f t="shared" si="87"/>
        <v>37565.399999999994</v>
      </c>
      <c r="J711" s="16">
        <f t="shared" si="87"/>
        <v>16922.400000000001</v>
      </c>
      <c r="K711" s="16">
        <f t="shared" si="87"/>
        <v>0</v>
      </c>
      <c r="L711" s="16">
        <f t="shared" si="87"/>
        <v>4716.5000000000009</v>
      </c>
      <c r="M711" s="16">
        <f t="shared" si="87"/>
        <v>20643</v>
      </c>
      <c r="N711" s="16">
        <f t="shared" si="87"/>
        <v>164812</v>
      </c>
    </row>
    <row r="712" spans="1:14" ht="15.75" x14ac:dyDescent="0.25">
      <c r="A712" s="46"/>
      <c r="B712" s="46"/>
      <c r="C712" s="48"/>
      <c r="D712" s="16"/>
      <c r="E712" s="31"/>
      <c r="F712" s="50"/>
      <c r="G712" s="31"/>
      <c r="H712" s="50"/>
      <c r="I712" s="16"/>
      <c r="J712" s="50"/>
      <c r="K712" s="50"/>
      <c r="L712" s="50"/>
      <c r="M712" s="50"/>
      <c r="N712" s="16"/>
    </row>
    <row r="713" spans="1:14" ht="15.75" x14ac:dyDescent="0.25">
      <c r="A713" s="46"/>
      <c r="B713" s="18" t="s">
        <v>16</v>
      </c>
      <c r="C713" s="48" t="s">
        <v>692</v>
      </c>
      <c r="D713" s="19">
        <f t="shared" ref="D713:D736" si="88">E713+H713</f>
        <v>2100.8999999999996</v>
      </c>
      <c r="E713" s="31">
        <v>2100.8999999999996</v>
      </c>
      <c r="F713" s="31">
        <v>1652.8</v>
      </c>
      <c r="G713" s="31">
        <v>95.5</v>
      </c>
      <c r="H713" s="32"/>
      <c r="I713" s="16">
        <f t="shared" si="83"/>
        <v>355.6</v>
      </c>
      <c r="J713" s="31">
        <v>160.6</v>
      </c>
      <c r="K713" s="32"/>
      <c r="L713" s="32"/>
      <c r="M713" s="31">
        <v>195</v>
      </c>
      <c r="N713" s="19">
        <f t="shared" ref="N713:N736" si="89">D713+I713</f>
        <v>2456.4999999999995</v>
      </c>
    </row>
    <row r="714" spans="1:14" s="28" customFormat="1" ht="15.75" x14ac:dyDescent="0.25">
      <c r="A714" s="18"/>
      <c r="B714" s="18" t="s">
        <v>16</v>
      </c>
      <c r="C714" s="45" t="s">
        <v>693</v>
      </c>
      <c r="D714" s="19">
        <f t="shared" si="88"/>
        <v>11467.7</v>
      </c>
      <c r="E714" s="31">
        <v>11467.7</v>
      </c>
      <c r="F714" s="31">
        <v>9298.6</v>
      </c>
      <c r="G714" s="31">
        <v>57.6</v>
      </c>
      <c r="H714" s="32"/>
      <c r="I714" s="16">
        <f t="shared" si="83"/>
        <v>1541.9</v>
      </c>
      <c r="J714" s="31">
        <v>1528.9</v>
      </c>
      <c r="K714" s="32"/>
      <c r="L714" s="32">
        <v>394.9</v>
      </c>
      <c r="M714" s="31">
        <v>13</v>
      </c>
      <c r="N714" s="19">
        <f t="shared" si="89"/>
        <v>13009.6</v>
      </c>
    </row>
    <row r="715" spans="1:14" s="28" customFormat="1" ht="31.5" x14ac:dyDescent="0.25">
      <c r="A715" s="18"/>
      <c r="B715" s="18" t="s">
        <v>16</v>
      </c>
      <c r="C715" s="38" t="s">
        <v>694</v>
      </c>
      <c r="D715" s="19">
        <f t="shared" si="88"/>
        <v>14532.1</v>
      </c>
      <c r="E715" s="31">
        <v>14532.1</v>
      </c>
      <c r="F715" s="31">
        <v>11722.6</v>
      </c>
      <c r="G715" s="31">
        <v>93.9</v>
      </c>
      <c r="H715" s="32"/>
      <c r="I715" s="16">
        <f t="shared" si="83"/>
        <v>1966.5</v>
      </c>
      <c r="J715" s="31">
        <v>1951.5</v>
      </c>
      <c r="K715" s="32"/>
      <c r="L715" s="32">
        <v>323</v>
      </c>
      <c r="M715" s="31">
        <v>15</v>
      </c>
      <c r="N715" s="19">
        <f t="shared" si="89"/>
        <v>16498.599999999999</v>
      </c>
    </row>
    <row r="716" spans="1:14" ht="31.5" x14ac:dyDescent="0.25">
      <c r="A716" s="46"/>
      <c r="B716" s="46" t="s">
        <v>16</v>
      </c>
      <c r="C716" s="48" t="s">
        <v>695</v>
      </c>
      <c r="D716" s="19">
        <f t="shared" si="88"/>
        <v>2502.8000000000002</v>
      </c>
      <c r="E716" s="31">
        <v>2502.8000000000002</v>
      </c>
      <c r="F716" s="31">
        <v>2060.9</v>
      </c>
      <c r="G716" s="31"/>
      <c r="H716" s="32"/>
      <c r="I716" s="16">
        <f t="shared" si="83"/>
        <v>416.3</v>
      </c>
      <c r="J716" s="31">
        <v>396.3</v>
      </c>
      <c r="K716" s="32"/>
      <c r="L716" s="32">
        <v>204.1</v>
      </c>
      <c r="M716" s="31">
        <v>20</v>
      </c>
      <c r="N716" s="19">
        <f t="shared" si="89"/>
        <v>2919.1000000000004</v>
      </c>
    </row>
    <row r="717" spans="1:14" ht="31.5" x14ac:dyDescent="0.25">
      <c r="A717" s="46"/>
      <c r="B717" s="46" t="s">
        <v>16</v>
      </c>
      <c r="C717" s="48" t="s">
        <v>696</v>
      </c>
      <c r="D717" s="19">
        <f t="shared" si="88"/>
        <v>2214</v>
      </c>
      <c r="E717" s="31">
        <v>2214</v>
      </c>
      <c r="F717" s="31">
        <v>1793.2</v>
      </c>
      <c r="G717" s="31">
        <v>36.299999999999997</v>
      </c>
      <c r="H717" s="32"/>
      <c r="I717" s="16">
        <f t="shared" si="83"/>
        <v>244.1</v>
      </c>
      <c r="J717" s="31">
        <v>224.1</v>
      </c>
      <c r="K717" s="32"/>
      <c r="L717" s="32">
        <v>75.099999999999994</v>
      </c>
      <c r="M717" s="31">
        <v>20</v>
      </c>
      <c r="N717" s="19">
        <f t="shared" si="89"/>
        <v>2458.1</v>
      </c>
    </row>
    <row r="718" spans="1:14" ht="31.5" x14ac:dyDescent="0.25">
      <c r="A718" s="46"/>
      <c r="B718" s="46" t="s">
        <v>16</v>
      </c>
      <c r="C718" s="48" t="s">
        <v>697</v>
      </c>
      <c r="D718" s="19">
        <f t="shared" si="88"/>
        <v>3612.9</v>
      </c>
      <c r="E718" s="31">
        <v>3612.9</v>
      </c>
      <c r="F718" s="31">
        <v>2957.5</v>
      </c>
      <c r="G718" s="31">
        <v>21.3</v>
      </c>
      <c r="H718" s="32"/>
      <c r="I718" s="16">
        <f t="shared" si="83"/>
        <v>631.5</v>
      </c>
      <c r="J718" s="31">
        <v>611.5</v>
      </c>
      <c r="K718" s="32"/>
      <c r="L718" s="32">
        <v>300.8</v>
      </c>
      <c r="M718" s="31">
        <v>20</v>
      </c>
      <c r="N718" s="19">
        <f t="shared" si="89"/>
        <v>4244.3999999999996</v>
      </c>
    </row>
    <row r="719" spans="1:14" ht="31.5" x14ac:dyDescent="0.25">
      <c r="A719" s="46"/>
      <c r="B719" s="46" t="s">
        <v>16</v>
      </c>
      <c r="C719" s="48" t="s">
        <v>698</v>
      </c>
      <c r="D719" s="19">
        <f t="shared" si="88"/>
        <v>3197.5000000000005</v>
      </c>
      <c r="E719" s="31">
        <v>3197.5000000000005</v>
      </c>
      <c r="F719" s="31">
        <v>2598</v>
      </c>
      <c r="G719" s="31">
        <v>42.5</v>
      </c>
      <c r="H719" s="32"/>
      <c r="I719" s="16">
        <f t="shared" si="83"/>
        <v>293.2</v>
      </c>
      <c r="J719" s="31">
        <v>273.2</v>
      </c>
      <c r="K719" s="32"/>
      <c r="L719" s="32">
        <v>75.400000000000006</v>
      </c>
      <c r="M719" s="31">
        <v>20</v>
      </c>
      <c r="N719" s="19">
        <f t="shared" si="89"/>
        <v>3490.7000000000003</v>
      </c>
    </row>
    <row r="720" spans="1:14" ht="31.5" x14ac:dyDescent="0.25">
      <c r="A720" s="46"/>
      <c r="B720" s="46" t="s">
        <v>16</v>
      </c>
      <c r="C720" s="48" t="s">
        <v>699</v>
      </c>
      <c r="D720" s="19">
        <f t="shared" si="88"/>
        <v>2582.6999999999998</v>
      </c>
      <c r="E720" s="31">
        <v>2582.6999999999998</v>
      </c>
      <c r="F720" s="31">
        <v>2105.6999999999998</v>
      </c>
      <c r="G720" s="31">
        <v>25.5</v>
      </c>
      <c r="H720" s="32"/>
      <c r="I720" s="16">
        <f t="shared" si="83"/>
        <v>313.7</v>
      </c>
      <c r="J720" s="31">
        <v>293.7</v>
      </c>
      <c r="K720" s="32"/>
      <c r="L720" s="32">
        <v>54.3</v>
      </c>
      <c r="M720" s="31">
        <v>20</v>
      </c>
      <c r="N720" s="19">
        <f t="shared" si="89"/>
        <v>2896.3999999999996</v>
      </c>
    </row>
    <row r="721" spans="1:14" ht="31.5" x14ac:dyDescent="0.25">
      <c r="A721" s="46"/>
      <c r="B721" s="46" t="s">
        <v>16</v>
      </c>
      <c r="C721" s="48" t="s">
        <v>700</v>
      </c>
      <c r="D721" s="19">
        <f t="shared" si="88"/>
        <v>2977.7</v>
      </c>
      <c r="E721" s="31">
        <v>2977.7</v>
      </c>
      <c r="F721" s="31">
        <v>2420.3000000000002</v>
      </c>
      <c r="G721" s="31">
        <v>38.4</v>
      </c>
      <c r="H721" s="32"/>
      <c r="I721" s="16">
        <f t="shared" si="83"/>
        <v>362.1</v>
      </c>
      <c r="J721" s="31">
        <v>342.1</v>
      </c>
      <c r="K721" s="32"/>
      <c r="L721" s="32">
        <v>75.5</v>
      </c>
      <c r="M721" s="31">
        <v>20</v>
      </c>
      <c r="N721" s="19">
        <f t="shared" si="89"/>
        <v>3339.7999999999997</v>
      </c>
    </row>
    <row r="722" spans="1:14" ht="31.5" x14ac:dyDescent="0.25">
      <c r="A722" s="46"/>
      <c r="B722" s="46" t="s">
        <v>16</v>
      </c>
      <c r="C722" s="48" t="s">
        <v>701</v>
      </c>
      <c r="D722" s="19">
        <f t="shared" si="88"/>
        <v>3948.7000000000003</v>
      </c>
      <c r="E722" s="31">
        <v>3948.7000000000003</v>
      </c>
      <c r="F722" s="31">
        <v>3227</v>
      </c>
      <c r="G722" s="31">
        <v>29.8</v>
      </c>
      <c r="H722" s="32"/>
      <c r="I722" s="16">
        <f t="shared" si="83"/>
        <v>454</v>
      </c>
      <c r="J722" s="31">
        <v>434</v>
      </c>
      <c r="K722" s="32"/>
      <c r="L722" s="32">
        <v>68.5</v>
      </c>
      <c r="M722" s="31">
        <v>20</v>
      </c>
      <c r="N722" s="19">
        <f t="shared" si="89"/>
        <v>4402.7000000000007</v>
      </c>
    </row>
    <row r="723" spans="1:14" ht="31.5" x14ac:dyDescent="0.25">
      <c r="A723" s="46"/>
      <c r="B723" s="46" t="s">
        <v>16</v>
      </c>
      <c r="C723" s="48" t="s">
        <v>702</v>
      </c>
      <c r="D723" s="19">
        <f t="shared" si="88"/>
        <v>11638.5</v>
      </c>
      <c r="E723" s="31">
        <v>11638.5</v>
      </c>
      <c r="F723" s="31">
        <v>9583.7000000000007</v>
      </c>
      <c r="G723" s="31"/>
      <c r="H723" s="32"/>
      <c r="I723" s="16">
        <f t="shared" si="83"/>
        <v>21276.1</v>
      </c>
      <c r="J723" s="31">
        <v>1256.0999999999999</v>
      </c>
      <c r="K723" s="32"/>
      <c r="L723" s="32">
        <v>314.2</v>
      </c>
      <c r="M723" s="31">
        <v>20020</v>
      </c>
      <c r="N723" s="19">
        <f t="shared" si="89"/>
        <v>32914.6</v>
      </c>
    </row>
    <row r="724" spans="1:14" ht="31.5" x14ac:dyDescent="0.25">
      <c r="A724" s="46"/>
      <c r="B724" s="46" t="s">
        <v>16</v>
      </c>
      <c r="C724" s="48" t="s">
        <v>703</v>
      </c>
      <c r="D724" s="19">
        <f t="shared" si="88"/>
        <v>3189.0000000000005</v>
      </c>
      <c r="E724" s="31">
        <v>3189.0000000000005</v>
      </c>
      <c r="F724" s="31">
        <v>2598</v>
      </c>
      <c r="G724" s="31">
        <v>34</v>
      </c>
      <c r="H724" s="32"/>
      <c r="I724" s="16">
        <f t="shared" si="83"/>
        <v>340.3</v>
      </c>
      <c r="J724" s="31">
        <v>320.3</v>
      </c>
      <c r="K724" s="32"/>
      <c r="L724" s="32">
        <v>66.099999999999994</v>
      </c>
      <c r="M724" s="31">
        <v>20</v>
      </c>
      <c r="N724" s="19">
        <f t="shared" si="89"/>
        <v>3529.3000000000006</v>
      </c>
    </row>
    <row r="725" spans="1:14" ht="31.5" x14ac:dyDescent="0.25">
      <c r="A725" s="46"/>
      <c r="B725" s="46" t="s">
        <v>16</v>
      </c>
      <c r="C725" s="48" t="s">
        <v>704</v>
      </c>
      <c r="D725" s="19">
        <f t="shared" si="88"/>
        <v>2611.8999999999996</v>
      </c>
      <c r="E725" s="31">
        <v>2611.8999999999996</v>
      </c>
      <c r="F725" s="31">
        <v>2150.6999999999998</v>
      </c>
      <c r="G725" s="31"/>
      <c r="H725" s="32"/>
      <c r="I725" s="16">
        <f t="shared" ref="I725:I788" si="90">J725+M725</f>
        <v>443.3</v>
      </c>
      <c r="J725" s="31">
        <v>423.3</v>
      </c>
      <c r="K725" s="32"/>
      <c r="L725" s="32">
        <v>245.3</v>
      </c>
      <c r="M725" s="31">
        <v>20</v>
      </c>
      <c r="N725" s="19">
        <f t="shared" si="89"/>
        <v>3055.2</v>
      </c>
    </row>
    <row r="726" spans="1:14" ht="31.5" x14ac:dyDescent="0.25">
      <c r="A726" s="46"/>
      <c r="B726" s="46" t="s">
        <v>16</v>
      </c>
      <c r="C726" s="48" t="s">
        <v>705</v>
      </c>
      <c r="D726" s="19">
        <f t="shared" si="88"/>
        <v>3048.2</v>
      </c>
      <c r="E726" s="31">
        <v>3048.2</v>
      </c>
      <c r="F726" s="31">
        <v>2510</v>
      </c>
      <c r="G726" s="31"/>
      <c r="H726" s="32"/>
      <c r="I726" s="16">
        <f t="shared" si="90"/>
        <v>341.5</v>
      </c>
      <c r="J726" s="31">
        <v>321.5</v>
      </c>
      <c r="K726" s="32"/>
      <c r="L726" s="32">
        <v>44.7</v>
      </c>
      <c r="M726" s="31">
        <v>20</v>
      </c>
      <c r="N726" s="19">
        <f t="shared" si="89"/>
        <v>3389.7</v>
      </c>
    </row>
    <row r="727" spans="1:14" ht="31.5" x14ac:dyDescent="0.25">
      <c r="A727" s="46"/>
      <c r="B727" s="46" t="s">
        <v>16</v>
      </c>
      <c r="C727" s="48" t="s">
        <v>706</v>
      </c>
      <c r="D727" s="19">
        <f t="shared" si="88"/>
        <v>2211.7000000000003</v>
      </c>
      <c r="E727" s="31">
        <v>2211.7000000000003</v>
      </c>
      <c r="F727" s="31">
        <v>1793.2</v>
      </c>
      <c r="G727" s="31">
        <v>34</v>
      </c>
      <c r="H727" s="32"/>
      <c r="I727" s="16">
        <f t="shared" si="90"/>
        <v>270.89999999999998</v>
      </c>
      <c r="J727" s="31">
        <v>250.9</v>
      </c>
      <c r="K727" s="32"/>
      <c r="L727" s="32">
        <v>62.2</v>
      </c>
      <c r="M727" s="31">
        <v>20</v>
      </c>
      <c r="N727" s="19">
        <f t="shared" si="89"/>
        <v>2482.6000000000004</v>
      </c>
    </row>
    <row r="728" spans="1:14" ht="31.5" x14ac:dyDescent="0.25">
      <c r="A728" s="46"/>
      <c r="B728" s="46" t="s">
        <v>16</v>
      </c>
      <c r="C728" s="48" t="s">
        <v>707</v>
      </c>
      <c r="D728" s="19">
        <f t="shared" si="88"/>
        <v>3264.2000000000003</v>
      </c>
      <c r="E728" s="31">
        <v>3264.2000000000003</v>
      </c>
      <c r="F728" s="31">
        <v>2687.9</v>
      </c>
      <c r="G728" s="31"/>
      <c r="H728" s="32"/>
      <c r="I728" s="16">
        <f t="shared" si="90"/>
        <v>547.1</v>
      </c>
      <c r="J728" s="31">
        <v>527.1</v>
      </c>
      <c r="K728" s="32"/>
      <c r="L728" s="32">
        <v>132.6</v>
      </c>
      <c r="M728" s="31">
        <v>20</v>
      </c>
      <c r="N728" s="19">
        <f t="shared" si="89"/>
        <v>3811.3</v>
      </c>
    </row>
    <row r="729" spans="1:14" ht="31.5" x14ac:dyDescent="0.25">
      <c r="A729" s="46"/>
      <c r="B729" s="46" t="s">
        <v>16</v>
      </c>
      <c r="C729" s="48" t="s">
        <v>708</v>
      </c>
      <c r="D729" s="19">
        <f t="shared" si="88"/>
        <v>5005.3999999999996</v>
      </c>
      <c r="E729" s="31">
        <v>5005.3999999999996</v>
      </c>
      <c r="F729" s="31">
        <v>4121.7</v>
      </c>
      <c r="G729" s="31"/>
      <c r="H729" s="32"/>
      <c r="I729" s="16">
        <f t="shared" si="90"/>
        <v>1102.0999999999999</v>
      </c>
      <c r="J729" s="31">
        <v>1082.0999999999999</v>
      </c>
      <c r="K729" s="32"/>
      <c r="L729" s="32">
        <v>339.3</v>
      </c>
      <c r="M729" s="31">
        <v>20</v>
      </c>
      <c r="N729" s="19">
        <f t="shared" si="89"/>
        <v>6107.5</v>
      </c>
    </row>
    <row r="730" spans="1:14" ht="31.5" x14ac:dyDescent="0.25">
      <c r="A730" s="46"/>
      <c r="B730" s="46" t="s">
        <v>16</v>
      </c>
      <c r="C730" s="48" t="s">
        <v>709</v>
      </c>
      <c r="D730" s="19">
        <f t="shared" si="88"/>
        <v>5219.1000000000004</v>
      </c>
      <c r="E730" s="31">
        <v>5219.1000000000004</v>
      </c>
      <c r="F730" s="31">
        <v>4299.6000000000004</v>
      </c>
      <c r="G730" s="31"/>
      <c r="H730" s="32"/>
      <c r="I730" s="16">
        <f t="shared" si="90"/>
        <v>597.6</v>
      </c>
      <c r="J730" s="31">
        <v>577.6</v>
      </c>
      <c r="K730" s="32"/>
      <c r="L730" s="32">
        <v>168.9</v>
      </c>
      <c r="M730" s="31">
        <v>20</v>
      </c>
      <c r="N730" s="19">
        <f t="shared" si="89"/>
        <v>5816.7000000000007</v>
      </c>
    </row>
    <row r="731" spans="1:14" ht="31.5" x14ac:dyDescent="0.25">
      <c r="A731" s="46"/>
      <c r="B731" s="46" t="s">
        <v>16</v>
      </c>
      <c r="C731" s="48" t="s">
        <v>710</v>
      </c>
      <c r="D731" s="19">
        <f t="shared" si="88"/>
        <v>2211.7000000000003</v>
      </c>
      <c r="E731" s="31">
        <v>2211.7000000000003</v>
      </c>
      <c r="F731" s="31">
        <v>1793.2</v>
      </c>
      <c r="G731" s="31">
        <v>34</v>
      </c>
      <c r="H731" s="32"/>
      <c r="I731" s="16">
        <f t="shared" si="90"/>
        <v>239.8</v>
      </c>
      <c r="J731" s="31">
        <v>219.8</v>
      </c>
      <c r="K731" s="32"/>
      <c r="L731" s="32">
        <v>62.9</v>
      </c>
      <c r="M731" s="31">
        <v>20</v>
      </c>
      <c r="N731" s="19">
        <f t="shared" si="89"/>
        <v>2451.5000000000005</v>
      </c>
    </row>
    <row r="732" spans="1:14" ht="31.5" x14ac:dyDescent="0.25">
      <c r="A732" s="46"/>
      <c r="B732" s="46" t="s">
        <v>16</v>
      </c>
      <c r="C732" s="48" t="s">
        <v>711</v>
      </c>
      <c r="D732" s="19">
        <f t="shared" si="88"/>
        <v>2286.8000000000002</v>
      </c>
      <c r="E732" s="31">
        <v>2286.8000000000002</v>
      </c>
      <c r="F732" s="31">
        <v>1883.1</v>
      </c>
      <c r="G732" s="31"/>
      <c r="H732" s="32"/>
      <c r="I732" s="16">
        <f t="shared" si="90"/>
        <v>417.7</v>
      </c>
      <c r="J732" s="31">
        <v>397.7</v>
      </c>
      <c r="K732" s="32"/>
      <c r="L732" s="32">
        <v>204.2</v>
      </c>
      <c r="M732" s="31">
        <v>20</v>
      </c>
      <c r="N732" s="19">
        <f t="shared" si="89"/>
        <v>2704.5</v>
      </c>
    </row>
    <row r="733" spans="1:14" ht="31.5" x14ac:dyDescent="0.25">
      <c r="A733" s="46"/>
      <c r="B733" s="46" t="s">
        <v>16</v>
      </c>
      <c r="C733" s="48" t="s">
        <v>712</v>
      </c>
      <c r="D733" s="19">
        <f t="shared" si="88"/>
        <v>24166.400000000001</v>
      </c>
      <c r="E733" s="31">
        <v>24166.400000000001</v>
      </c>
      <c r="F733" s="31">
        <v>19706.5</v>
      </c>
      <c r="G733" s="31">
        <v>234.6</v>
      </c>
      <c r="H733" s="32"/>
      <c r="I733" s="16">
        <f t="shared" si="90"/>
        <v>3163.8</v>
      </c>
      <c r="J733" s="31">
        <v>3143.8</v>
      </c>
      <c r="K733" s="32"/>
      <c r="L733" s="32">
        <v>879.3</v>
      </c>
      <c r="M733" s="31">
        <v>20</v>
      </c>
      <c r="N733" s="19">
        <f t="shared" si="89"/>
        <v>27330.2</v>
      </c>
    </row>
    <row r="734" spans="1:14" ht="31.5" x14ac:dyDescent="0.25">
      <c r="A734" s="46"/>
      <c r="B734" s="46" t="s">
        <v>16</v>
      </c>
      <c r="C734" s="48" t="s">
        <v>713</v>
      </c>
      <c r="D734" s="19">
        <f t="shared" si="88"/>
        <v>2504.9</v>
      </c>
      <c r="E734" s="31">
        <v>2504.9</v>
      </c>
      <c r="F734" s="31">
        <v>2062.6999999999998</v>
      </c>
      <c r="G734" s="31"/>
      <c r="H734" s="32"/>
      <c r="I734" s="16">
        <f t="shared" si="90"/>
        <v>664.2</v>
      </c>
      <c r="J734" s="31">
        <v>644.20000000000005</v>
      </c>
      <c r="K734" s="32"/>
      <c r="L734" s="32">
        <v>249.6</v>
      </c>
      <c r="M734" s="31">
        <v>20</v>
      </c>
      <c r="N734" s="19">
        <f t="shared" si="89"/>
        <v>3169.1000000000004</v>
      </c>
    </row>
    <row r="735" spans="1:14" ht="31.5" x14ac:dyDescent="0.25">
      <c r="A735" s="46"/>
      <c r="B735" s="46" t="s">
        <v>16</v>
      </c>
      <c r="C735" s="48" t="s">
        <v>714</v>
      </c>
      <c r="D735" s="19">
        <f t="shared" si="88"/>
        <v>7017.2000000000007</v>
      </c>
      <c r="E735" s="31">
        <v>7017.2000000000007</v>
      </c>
      <c r="F735" s="31">
        <v>5778.3</v>
      </c>
      <c r="G735" s="31"/>
      <c r="H735" s="32"/>
      <c r="I735" s="16">
        <f t="shared" si="90"/>
        <v>865.4</v>
      </c>
      <c r="J735" s="31">
        <v>845.4</v>
      </c>
      <c r="K735" s="32"/>
      <c r="L735" s="32">
        <v>286.10000000000002</v>
      </c>
      <c r="M735" s="31">
        <v>20</v>
      </c>
      <c r="N735" s="19">
        <f t="shared" si="89"/>
        <v>7882.6</v>
      </c>
    </row>
    <row r="736" spans="1:14" ht="31.5" x14ac:dyDescent="0.25">
      <c r="A736" s="46"/>
      <c r="B736" s="46" t="s">
        <v>16</v>
      </c>
      <c r="C736" s="48" t="s">
        <v>715</v>
      </c>
      <c r="D736" s="19">
        <f t="shared" si="88"/>
        <v>3734.6</v>
      </c>
      <c r="E736" s="31">
        <v>3734.6</v>
      </c>
      <c r="F736" s="31">
        <v>3045.4</v>
      </c>
      <c r="G736" s="31">
        <v>36.200000000000003</v>
      </c>
      <c r="H736" s="32"/>
      <c r="I736" s="16">
        <f t="shared" si="90"/>
        <v>716.7</v>
      </c>
      <c r="J736" s="31">
        <v>696.7</v>
      </c>
      <c r="K736" s="32"/>
      <c r="L736" s="32">
        <v>89.5</v>
      </c>
      <c r="M736" s="31">
        <v>20</v>
      </c>
      <c r="N736" s="19">
        <f t="shared" si="89"/>
        <v>4451.3</v>
      </c>
    </row>
    <row r="737" spans="1:14" ht="19.5" collapsed="1" x14ac:dyDescent="0.25">
      <c r="A737" s="46"/>
      <c r="B737" s="46"/>
      <c r="C737" s="42" t="s">
        <v>716</v>
      </c>
      <c r="D737" s="16">
        <f>SUM(D739:D764)</f>
        <v>129829.40000000001</v>
      </c>
      <c r="E737" s="16">
        <f t="shared" ref="E737:N737" si="91">SUM(E739:E764)</f>
        <v>129829.40000000001</v>
      </c>
      <c r="F737" s="16">
        <f t="shared" si="91"/>
        <v>105977.80000000002</v>
      </c>
      <c r="G737" s="16">
        <f t="shared" si="91"/>
        <v>804.1</v>
      </c>
      <c r="H737" s="16">
        <f t="shared" si="91"/>
        <v>0</v>
      </c>
      <c r="I737" s="16">
        <f t="shared" si="91"/>
        <v>20148.8</v>
      </c>
      <c r="J737" s="16">
        <f t="shared" si="91"/>
        <v>17268.799999999996</v>
      </c>
      <c r="K737" s="16">
        <f t="shared" si="91"/>
        <v>0</v>
      </c>
      <c r="L737" s="16">
        <f t="shared" si="91"/>
        <v>5375.9999999999991</v>
      </c>
      <c r="M737" s="16">
        <f t="shared" si="91"/>
        <v>2880</v>
      </c>
      <c r="N737" s="16">
        <f t="shared" si="91"/>
        <v>149978.20000000001</v>
      </c>
    </row>
    <row r="738" spans="1:14" ht="15.75" x14ac:dyDescent="0.25">
      <c r="A738" s="46"/>
      <c r="B738" s="46"/>
      <c r="C738" s="48"/>
      <c r="D738" s="16"/>
      <c r="E738" s="31"/>
      <c r="F738" s="50"/>
      <c r="G738" s="31"/>
      <c r="H738" s="50"/>
      <c r="I738" s="16"/>
      <c r="J738" s="50"/>
      <c r="K738" s="50"/>
      <c r="L738" s="50"/>
      <c r="M738" s="50"/>
      <c r="N738" s="16"/>
    </row>
    <row r="739" spans="1:14" ht="15.75" x14ac:dyDescent="0.25">
      <c r="A739" s="46"/>
      <c r="B739" s="18" t="s">
        <v>16</v>
      </c>
      <c r="C739" s="48" t="s">
        <v>717</v>
      </c>
      <c r="D739" s="19">
        <f t="shared" ref="D739:D764" si="92">E739+H739</f>
        <v>2190.9999999999995</v>
      </c>
      <c r="E739" s="31">
        <v>2190.9999999999995</v>
      </c>
      <c r="F739" s="31">
        <v>1756.1</v>
      </c>
      <c r="G739" s="31">
        <v>64.8</v>
      </c>
      <c r="H739" s="32"/>
      <c r="I739" s="16">
        <f t="shared" si="90"/>
        <v>313</v>
      </c>
      <c r="J739" s="31">
        <v>168</v>
      </c>
      <c r="K739" s="32"/>
      <c r="L739" s="32"/>
      <c r="M739" s="31">
        <v>145</v>
      </c>
      <c r="N739" s="19">
        <f t="shared" ref="N739:N764" si="93">D739+I739</f>
        <v>2503.9999999999995</v>
      </c>
    </row>
    <row r="740" spans="1:14" s="28" customFormat="1" ht="15.75" x14ac:dyDescent="0.25">
      <c r="A740" s="18"/>
      <c r="B740" s="18" t="s">
        <v>16</v>
      </c>
      <c r="C740" s="45" t="s">
        <v>718</v>
      </c>
      <c r="D740" s="19">
        <f t="shared" si="92"/>
        <v>10415.5</v>
      </c>
      <c r="E740" s="31">
        <v>10415.5</v>
      </c>
      <c r="F740" s="31">
        <v>8475.7999999999993</v>
      </c>
      <c r="G740" s="31">
        <v>62.3</v>
      </c>
      <c r="H740" s="32"/>
      <c r="I740" s="16">
        <f t="shared" si="90"/>
        <v>1421.4</v>
      </c>
      <c r="J740" s="31">
        <v>1396.4</v>
      </c>
      <c r="K740" s="32"/>
      <c r="L740" s="32">
        <v>91.8</v>
      </c>
      <c r="M740" s="31">
        <v>25</v>
      </c>
      <c r="N740" s="19">
        <f t="shared" si="93"/>
        <v>11836.9</v>
      </c>
    </row>
    <row r="741" spans="1:14" s="28" customFormat="1" ht="15.75" x14ac:dyDescent="0.25">
      <c r="A741" s="18"/>
      <c r="B741" s="18" t="s">
        <v>16</v>
      </c>
      <c r="C741" s="38" t="s">
        <v>719</v>
      </c>
      <c r="D741" s="19">
        <f t="shared" si="92"/>
        <v>12614.8</v>
      </c>
      <c r="E741" s="31">
        <v>12614.8</v>
      </c>
      <c r="F741" s="31">
        <v>10156.4</v>
      </c>
      <c r="G741" s="31">
        <v>82.6</v>
      </c>
      <c r="H741" s="32"/>
      <c r="I741" s="16">
        <f t="shared" si="90"/>
        <v>1694.5</v>
      </c>
      <c r="J741" s="31">
        <v>1694.5</v>
      </c>
      <c r="K741" s="32"/>
      <c r="L741" s="32">
        <v>402.6</v>
      </c>
      <c r="M741" s="31"/>
      <c r="N741" s="19">
        <f t="shared" si="93"/>
        <v>14309.3</v>
      </c>
    </row>
    <row r="742" spans="1:14" ht="15.75" x14ac:dyDescent="0.25">
      <c r="A742" s="46"/>
      <c r="B742" s="46" t="s">
        <v>16</v>
      </c>
      <c r="C742" s="48" t="s">
        <v>720</v>
      </c>
      <c r="D742" s="19">
        <f t="shared" si="92"/>
        <v>1610.2</v>
      </c>
      <c r="E742" s="31">
        <v>1610.2</v>
      </c>
      <c r="F742" s="31">
        <v>1325</v>
      </c>
      <c r="G742" s="31"/>
      <c r="H742" s="32"/>
      <c r="I742" s="16">
        <f t="shared" si="90"/>
        <v>226.1</v>
      </c>
      <c r="J742" s="31">
        <v>131.1</v>
      </c>
      <c r="K742" s="32"/>
      <c r="L742" s="32">
        <v>57.1</v>
      </c>
      <c r="M742" s="31">
        <v>95</v>
      </c>
      <c r="N742" s="19">
        <f t="shared" si="93"/>
        <v>1836.3</v>
      </c>
    </row>
    <row r="743" spans="1:14" ht="31.5" x14ac:dyDescent="0.25">
      <c r="A743" s="46"/>
      <c r="B743" s="46" t="s">
        <v>16</v>
      </c>
      <c r="C743" s="48" t="s">
        <v>721</v>
      </c>
      <c r="D743" s="19">
        <f t="shared" si="92"/>
        <v>3472.5</v>
      </c>
      <c r="E743" s="31">
        <v>3472.5</v>
      </c>
      <c r="F743" s="31">
        <v>2857.4</v>
      </c>
      <c r="G743" s="31"/>
      <c r="H743" s="32"/>
      <c r="I743" s="16">
        <f t="shared" si="90"/>
        <v>556.20000000000005</v>
      </c>
      <c r="J743" s="31">
        <v>461.2</v>
      </c>
      <c r="K743" s="32"/>
      <c r="L743" s="32">
        <v>166.9</v>
      </c>
      <c r="M743" s="31">
        <v>95</v>
      </c>
      <c r="N743" s="19">
        <f t="shared" si="93"/>
        <v>4028.7</v>
      </c>
    </row>
    <row r="744" spans="1:14" ht="31.5" x14ac:dyDescent="0.25">
      <c r="A744" s="46"/>
      <c r="B744" s="46" t="s">
        <v>16</v>
      </c>
      <c r="C744" s="48" t="s">
        <v>722</v>
      </c>
      <c r="D744" s="19">
        <f t="shared" si="92"/>
        <v>3267.7999999999997</v>
      </c>
      <c r="E744" s="31">
        <v>3267.7999999999997</v>
      </c>
      <c r="F744" s="31">
        <v>2689</v>
      </c>
      <c r="G744" s="31"/>
      <c r="H744" s="32"/>
      <c r="I744" s="16">
        <f t="shared" si="90"/>
        <v>473.7</v>
      </c>
      <c r="J744" s="31">
        <v>378.7</v>
      </c>
      <c r="K744" s="32"/>
      <c r="L744" s="32">
        <v>84.1</v>
      </c>
      <c r="M744" s="31">
        <v>95</v>
      </c>
      <c r="N744" s="19">
        <f t="shared" si="93"/>
        <v>3741.4999999999995</v>
      </c>
    </row>
    <row r="745" spans="1:14" ht="31.5" x14ac:dyDescent="0.25">
      <c r="A745" s="46"/>
      <c r="B745" s="46" t="s">
        <v>16</v>
      </c>
      <c r="C745" s="48" t="s">
        <v>723</v>
      </c>
      <c r="D745" s="19">
        <f t="shared" si="92"/>
        <v>2681.2000000000003</v>
      </c>
      <c r="E745" s="31">
        <v>2681.2000000000003</v>
      </c>
      <c r="F745" s="31">
        <v>2206.3000000000002</v>
      </c>
      <c r="G745" s="31"/>
      <c r="H745" s="32"/>
      <c r="I745" s="16">
        <f t="shared" si="90"/>
        <v>380.5</v>
      </c>
      <c r="J745" s="31">
        <v>360.5</v>
      </c>
      <c r="K745" s="32"/>
      <c r="L745" s="32">
        <v>139.4</v>
      </c>
      <c r="M745" s="31">
        <v>20</v>
      </c>
      <c r="N745" s="19">
        <f t="shared" si="93"/>
        <v>3061.7000000000003</v>
      </c>
    </row>
    <row r="746" spans="1:14" ht="31.5" x14ac:dyDescent="0.25">
      <c r="A746" s="46"/>
      <c r="B746" s="46" t="s">
        <v>16</v>
      </c>
      <c r="C746" s="48" t="s">
        <v>724</v>
      </c>
      <c r="D746" s="19">
        <f t="shared" si="92"/>
        <v>3805.2000000000007</v>
      </c>
      <c r="E746" s="31">
        <v>3805.2000000000007</v>
      </c>
      <c r="F746" s="31">
        <v>3025.9</v>
      </c>
      <c r="G746" s="31">
        <v>127.9</v>
      </c>
      <c r="H746" s="32"/>
      <c r="I746" s="16">
        <f t="shared" si="90"/>
        <v>576.70000000000005</v>
      </c>
      <c r="J746" s="31">
        <v>481.7</v>
      </c>
      <c r="K746" s="32"/>
      <c r="L746" s="32">
        <v>187.1</v>
      </c>
      <c r="M746" s="31">
        <v>95</v>
      </c>
      <c r="N746" s="19">
        <f t="shared" si="93"/>
        <v>4381.9000000000005</v>
      </c>
    </row>
    <row r="747" spans="1:14" ht="31.5" x14ac:dyDescent="0.25">
      <c r="A747" s="46"/>
      <c r="B747" s="46" t="s">
        <v>16</v>
      </c>
      <c r="C747" s="48" t="s">
        <v>725</v>
      </c>
      <c r="D747" s="19">
        <f t="shared" si="92"/>
        <v>6535.5</v>
      </c>
      <c r="E747" s="31">
        <v>6535.5</v>
      </c>
      <c r="F747" s="31">
        <v>5377.9</v>
      </c>
      <c r="G747" s="31"/>
      <c r="H747" s="32"/>
      <c r="I747" s="16">
        <f t="shared" si="90"/>
        <v>1433.2</v>
      </c>
      <c r="J747" s="31">
        <v>1113.2</v>
      </c>
      <c r="K747" s="32"/>
      <c r="L747" s="32">
        <v>524.5</v>
      </c>
      <c r="M747" s="31">
        <v>320</v>
      </c>
      <c r="N747" s="19">
        <f t="shared" si="93"/>
        <v>7968.7</v>
      </c>
    </row>
    <row r="748" spans="1:14" ht="31.5" x14ac:dyDescent="0.25">
      <c r="A748" s="46"/>
      <c r="B748" s="46" t="s">
        <v>16</v>
      </c>
      <c r="C748" s="48" t="s">
        <v>726</v>
      </c>
      <c r="D748" s="19">
        <f t="shared" si="92"/>
        <v>2783.5000000000005</v>
      </c>
      <c r="E748" s="31">
        <v>2783.5000000000005</v>
      </c>
      <c r="F748" s="31">
        <v>2290.4</v>
      </c>
      <c r="G748" s="31"/>
      <c r="H748" s="32"/>
      <c r="I748" s="16">
        <f t="shared" si="90"/>
        <v>400.7</v>
      </c>
      <c r="J748" s="31">
        <v>305.7</v>
      </c>
      <c r="K748" s="32"/>
      <c r="L748" s="32">
        <v>84.6</v>
      </c>
      <c r="M748" s="31">
        <v>95</v>
      </c>
      <c r="N748" s="19">
        <f t="shared" si="93"/>
        <v>3184.2000000000003</v>
      </c>
    </row>
    <row r="749" spans="1:14" ht="31.5" x14ac:dyDescent="0.25">
      <c r="A749" s="46"/>
      <c r="B749" s="46" t="s">
        <v>16</v>
      </c>
      <c r="C749" s="48" t="s">
        <v>727</v>
      </c>
      <c r="D749" s="19">
        <f t="shared" si="92"/>
        <v>2681.2000000000003</v>
      </c>
      <c r="E749" s="31">
        <v>2681.2000000000003</v>
      </c>
      <c r="F749" s="31">
        <v>2206.3000000000002</v>
      </c>
      <c r="G749" s="31"/>
      <c r="H749" s="32"/>
      <c r="I749" s="16">
        <f t="shared" si="90"/>
        <v>617.5</v>
      </c>
      <c r="J749" s="31">
        <v>597.5</v>
      </c>
      <c r="K749" s="32"/>
      <c r="L749" s="32">
        <v>376.4</v>
      </c>
      <c r="M749" s="31">
        <v>20</v>
      </c>
      <c r="N749" s="19">
        <f t="shared" si="93"/>
        <v>3298.7000000000003</v>
      </c>
    </row>
    <row r="750" spans="1:14" ht="31.5" x14ac:dyDescent="0.25">
      <c r="A750" s="46"/>
      <c r="B750" s="46" t="s">
        <v>16</v>
      </c>
      <c r="C750" s="48" t="s">
        <v>728</v>
      </c>
      <c r="D750" s="19">
        <f t="shared" si="92"/>
        <v>4673.3999999999996</v>
      </c>
      <c r="E750" s="31">
        <v>4673.3999999999996</v>
      </c>
      <c r="F750" s="31">
        <v>3845.5</v>
      </c>
      <c r="G750" s="31"/>
      <c r="H750" s="32"/>
      <c r="I750" s="16">
        <f t="shared" si="90"/>
        <v>1110.5</v>
      </c>
      <c r="J750" s="31">
        <v>840.5</v>
      </c>
      <c r="K750" s="32"/>
      <c r="L750" s="32">
        <v>472.4</v>
      </c>
      <c r="M750" s="31">
        <v>270</v>
      </c>
      <c r="N750" s="19">
        <f t="shared" si="93"/>
        <v>5783.9</v>
      </c>
    </row>
    <row r="751" spans="1:14" ht="31.5" x14ac:dyDescent="0.25">
      <c r="A751" s="46"/>
      <c r="B751" s="46" t="s">
        <v>16</v>
      </c>
      <c r="C751" s="48" t="s">
        <v>729</v>
      </c>
      <c r="D751" s="19">
        <f t="shared" si="92"/>
        <v>2783.5000000000005</v>
      </c>
      <c r="E751" s="31">
        <v>2783.5000000000005</v>
      </c>
      <c r="F751" s="31">
        <v>2290.4</v>
      </c>
      <c r="G751" s="31"/>
      <c r="H751" s="32"/>
      <c r="I751" s="16">
        <f t="shared" si="90"/>
        <v>416</v>
      </c>
      <c r="J751" s="31">
        <v>321</v>
      </c>
      <c r="K751" s="32"/>
      <c r="L751" s="32">
        <v>99.9</v>
      </c>
      <c r="M751" s="31">
        <v>95</v>
      </c>
      <c r="N751" s="19">
        <f t="shared" si="93"/>
        <v>3199.5000000000005</v>
      </c>
    </row>
    <row r="752" spans="1:14" ht="31.5" x14ac:dyDescent="0.25">
      <c r="A752" s="46"/>
      <c r="B752" s="46" t="s">
        <v>16</v>
      </c>
      <c r="C752" s="48" t="s">
        <v>730</v>
      </c>
      <c r="D752" s="19">
        <f t="shared" si="92"/>
        <v>2374</v>
      </c>
      <c r="E752" s="31">
        <v>2374</v>
      </c>
      <c r="F752" s="31">
        <v>1953.5</v>
      </c>
      <c r="G752" s="31"/>
      <c r="H752" s="32"/>
      <c r="I752" s="16">
        <f t="shared" si="90"/>
        <v>416.3</v>
      </c>
      <c r="J752" s="31">
        <v>321.3</v>
      </c>
      <c r="K752" s="32"/>
      <c r="L752" s="32">
        <v>100.2</v>
      </c>
      <c r="M752" s="31">
        <v>95</v>
      </c>
      <c r="N752" s="19">
        <f t="shared" si="93"/>
        <v>2790.3</v>
      </c>
    </row>
    <row r="753" spans="1:14" ht="31.5" x14ac:dyDescent="0.25">
      <c r="A753" s="46"/>
      <c r="B753" s="46" t="s">
        <v>16</v>
      </c>
      <c r="C753" s="48" t="s">
        <v>731</v>
      </c>
      <c r="D753" s="19">
        <f t="shared" si="92"/>
        <v>2681.2000000000003</v>
      </c>
      <c r="E753" s="31">
        <v>2681.2000000000003</v>
      </c>
      <c r="F753" s="31">
        <v>2206.3000000000002</v>
      </c>
      <c r="G753" s="31"/>
      <c r="H753" s="32"/>
      <c r="I753" s="16">
        <f t="shared" si="90"/>
        <v>527.79999999999995</v>
      </c>
      <c r="J753" s="31">
        <v>432.8</v>
      </c>
      <c r="K753" s="32"/>
      <c r="L753" s="32">
        <v>211.7</v>
      </c>
      <c r="M753" s="31">
        <v>95</v>
      </c>
      <c r="N753" s="19">
        <f t="shared" si="93"/>
        <v>3209</v>
      </c>
    </row>
    <row r="754" spans="1:14" ht="31.5" x14ac:dyDescent="0.25">
      <c r="A754" s="46"/>
      <c r="B754" s="46" t="s">
        <v>16</v>
      </c>
      <c r="C754" s="48" t="s">
        <v>732</v>
      </c>
      <c r="D754" s="19">
        <f t="shared" si="92"/>
        <v>3267.7999999999997</v>
      </c>
      <c r="E754" s="31">
        <v>3267.7999999999997</v>
      </c>
      <c r="F754" s="31">
        <v>2689</v>
      </c>
      <c r="G754" s="31"/>
      <c r="H754" s="32"/>
      <c r="I754" s="16">
        <f t="shared" si="90"/>
        <v>576.5</v>
      </c>
      <c r="J754" s="31">
        <v>481.5</v>
      </c>
      <c r="K754" s="32"/>
      <c r="L754" s="32">
        <v>186.9</v>
      </c>
      <c r="M754" s="31">
        <v>95</v>
      </c>
      <c r="N754" s="19">
        <f t="shared" si="93"/>
        <v>3844.2999999999997</v>
      </c>
    </row>
    <row r="755" spans="1:14" ht="15.75" x14ac:dyDescent="0.25">
      <c r="A755" s="46"/>
      <c r="B755" s="46" t="s">
        <v>16</v>
      </c>
      <c r="C755" s="48" t="s">
        <v>733</v>
      </c>
      <c r="D755" s="19">
        <f t="shared" si="92"/>
        <v>12667.699999999999</v>
      </c>
      <c r="E755" s="31">
        <v>12667.699999999999</v>
      </c>
      <c r="F755" s="31">
        <v>10208.299999999999</v>
      </c>
      <c r="G755" s="31"/>
      <c r="H755" s="32"/>
      <c r="I755" s="16">
        <f t="shared" si="90"/>
        <v>1389.9</v>
      </c>
      <c r="J755" s="31">
        <v>1294.9000000000001</v>
      </c>
      <c r="K755" s="32"/>
      <c r="L755" s="32">
        <v>118</v>
      </c>
      <c r="M755" s="31">
        <v>95</v>
      </c>
      <c r="N755" s="19">
        <f t="shared" si="93"/>
        <v>14057.599999999999</v>
      </c>
    </row>
    <row r="756" spans="1:14" ht="15.75" x14ac:dyDescent="0.25">
      <c r="A756" s="46"/>
      <c r="B756" s="46" t="s">
        <v>16</v>
      </c>
      <c r="C756" s="48" t="s">
        <v>734</v>
      </c>
      <c r="D756" s="19">
        <f t="shared" si="92"/>
        <v>13100.800000000001</v>
      </c>
      <c r="E756" s="31">
        <v>13100.800000000001</v>
      </c>
      <c r="F756" s="31">
        <v>10564.7</v>
      </c>
      <c r="G756" s="31"/>
      <c r="H756" s="32"/>
      <c r="I756" s="16">
        <f t="shared" si="90"/>
        <v>1463.4</v>
      </c>
      <c r="J756" s="31">
        <v>1368.4</v>
      </c>
      <c r="K756" s="32"/>
      <c r="L756" s="32">
        <v>118</v>
      </c>
      <c r="M756" s="31">
        <v>95</v>
      </c>
      <c r="N756" s="19">
        <f t="shared" si="93"/>
        <v>14564.2</v>
      </c>
    </row>
    <row r="757" spans="1:14" ht="31.5" x14ac:dyDescent="0.25">
      <c r="A757" s="46"/>
      <c r="B757" s="46" t="s">
        <v>16</v>
      </c>
      <c r="C757" s="48" t="s">
        <v>735</v>
      </c>
      <c r="D757" s="19">
        <f t="shared" si="92"/>
        <v>4684.9999999999991</v>
      </c>
      <c r="E757" s="31">
        <v>4684.9999999999991</v>
      </c>
      <c r="F757" s="31">
        <v>3738.6</v>
      </c>
      <c r="G757" s="31">
        <v>159</v>
      </c>
      <c r="H757" s="32"/>
      <c r="I757" s="16">
        <f t="shared" si="90"/>
        <v>746.2</v>
      </c>
      <c r="J757" s="31">
        <v>651.20000000000005</v>
      </c>
      <c r="K757" s="32"/>
      <c r="L757" s="32">
        <v>209.6</v>
      </c>
      <c r="M757" s="31">
        <v>95</v>
      </c>
      <c r="N757" s="19">
        <f t="shared" si="93"/>
        <v>5431.1999999999989</v>
      </c>
    </row>
    <row r="758" spans="1:14" ht="31.5" x14ac:dyDescent="0.25">
      <c r="A758" s="46"/>
      <c r="B758" s="46" t="s">
        <v>16</v>
      </c>
      <c r="C758" s="48" t="s">
        <v>736</v>
      </c>
      <c r="D758" s="19">
        <f t="shared" si="92"/>
        <v>7633.5</v>
      </c>
      <c r="E758" s="31">
        <v>7633.5</v>
      </c>
      <c r="F758" s="31">
        <v>6366</v>
      </c>
      <c r="G758" s="31">
        <v>159</v>
      </c>
      <c r="H758" s="32"/>
      <c r="I758" s="16">
        <f t="shared" si="90"/>
        <v>1062.3</v>
      </c>
      <c r="J758" s="31">
        <v>1042.3</v>
      </c>
      <c r="K758" s="32"/>
      <c r="L758" s="32">
        <v>380.1</v>
      </c>
      <c r="M758" s="31">
        <v>20</v>
      </c>
      <c r="N758" s="19">
        <f t="shared" si="93"/>
        <v>8695.7999999999993</v>
      </c>
    </row>
    <row r="759" spans="1:14" ht="31.5" x14ac:dyDescent="0.25">
      <c r="A759" s="46"/>
      <c r="B759" s="46" t="s">
        <v>16</v>
      </c>
      <c r="C759" s="48" t="s">
        <v>737</v>
      </c>
      <c r="D759" s="19">
        <f t="shared" si="92"/>
        <v>3274.1</v>
      </c>
      <c r="E759" s="31">
        <v>3274.1</v>
      </c>
      <c r="F759" s="31">
        <v>2773.1</v>
      </c>
      <c r="G759" s="31">
        <v>148.5</v>
      </c>
      <c r="H759" s="32"/>
      <c r="I759" s="16">
        <f t="shared" si="90"/>
        <v>622.4</v>
      </c>
      <c r="J759" s="31">
        <v>527.4</v>
      </c>
      <c r="K759" s="32"/>
      <c r="L759" s="32">
        <v>232.8</v>
      </c>
      <c r="M759" s="31">
        <v>95</v>
      </c>
      <c r="N759" s="19">
        <f t="shared" si="93"/>
        <v>3896.5</v>
      </c>
    </row>
    <row r="760" spans="1:14" ht="31.5" x14ac:dyDescent="0.25">
      <c r="A760" s="46"/>
      <c r="B760" s="46" t="s">
        <v>16</v>
      </c>
      <c r="C760" s="48" t="s">
        <v>738</v>
      </c>
      <c r="D760" s="19">
        <f t="shared" si="92"/>
        <v>9598.5999999999985</v>
      </c>
      <c r="E760" s="31">
        <v>9598.5999999999985</v>
      </c>
      <c r="F760" s="31">
        <v>7898.4</v>
      </c>
      <c r="G760" s="31"/>
      <c r="H760" s="32"/>
      <c r="I760" s="16">
        <f t="shared" si="90"/>
        <v>1392.8</v>
      </c>
      <c r="J760" s="31">
        <v>1297.8</v>
      </c>
      <c r="K760" s="32"/>
      <c r="L760" s="32">
        <v>415</v>
      </c>
      <c r="M760" s="31">
        <v>95</v>
      </c>
      <c r="N760" s="19">
        <f t="shared" si="93"/>
        <v>10991.399999999998</v>
      </c>
    </row>
    <row r="761" spans="1:14" ht="31.5" x14ac:dyDescent="0.25">
      <c r="A761" s="46"/>
      <c r="B761" s="46" t="s">
        <v>16</v>
      </c>
      <c r="C761" s="48" t="s">
        <v>739</v>
      </c>
      <c r="D761" s="19">
        <f t="shared" si="92"/>
        <v>2094.5</v>
      </c>
      <c r="E761" s="31">
        <v>2094.5</v>
      </c>
      <c r="F761" s="31">
        <v>1723.5</v>
      </c>
      <c r="G761" s="31"/>
      <c r="H761" s="32"/>
      <c r="I761" s="16">
        <f t="shared" si="90"/>
        <v>244</v>
      </c>
      <c r="J761" s="31">
        <v>224</v>
      </c>
      <c r="K761" s="32"/>
      <c r="L761" s="32">
        <v>76.5</v>
      </c>
      <c r="M761" s="31">
        <v>20</v>
      </c>
      <c r="N761" s="19">
        <f t="shared" si="93"/>
        <v>2338.5</v>
      </c>
    </row>
    <row r="762" spans="1:14" ht="31.5" x14ac:dyDescent="0.25">
      <c r="A762" s="46"/>
      <c r="B762" s="46" t="s">
        <v>16</v>
      </c>
      <c r="C762" s="48" t="s">
        <v>740</v>
      </c>
      <c r="D762" s="19">
        <f t="shared" si="92"/>
        <v>2578.8000000000002</v>
      </c>
      <c r="E762" s="31">
        <v>2578.8000000000002</v>
      </c>
      <c r="F762" s="31">
        <v>2122</v>
      </c>
      <c r="G762" s="31"/>
      <c r="H762" s="32"/>
      <c r="I762" s="16">
        <f t="shared" si="90"/>
        <v>433.3</v>
      </c>
      <c r="J762" s="31">
        <v>413.3</v>
      </c>
      <c r="K762" s="32"/>
      <c r="L762" s="32">
        <v>192.2</v>
      </c>
      <c r="M762" s="31">
        <v>20</v>
      </c>
      <c r="N762" s="19">
        <f t="shared" si="93"/>
        <v>3012.1000000000004</v>
      </c>
    </row>
    <row r="763" spans="1:14" ht="31.5" x14ac:dyDescent="0.25">
      <c r="A763" s="46"/>
      <c r="B763" s="46" t="s">
        <v>16</v>
      </c>
      <c r="C763" s="48" t="s">
        <v>741</v>
      </c>
      <c r="D763" s="19">
        <f t="shared" si="92"/>
        <v>3574.7999999999997</v>
      </c>
      <c r="E763" s="31">
        <v>3574.7999999999997</v>
      </c>
      <c r="F763" s="31">
        <v>2941.6</v>
      </c>
      <c r="G763" s="31"/>
      <c r="H763" s="32"/>
      <c r="I763" s="16">
        <f t="shared" si="90"/>
        <v>1158.4000000000001</v>
      </c>
      <c r="J763" s="31">
        <v>563.4</v>
      </c>
      <c r="K763" s="32"/>
      <c r="L763" s="32">
        <v>268.8</v>
      </c>
      <c r="M763" s="31">
        <v>595</v>
      </c>
      <c r="N763" s="19">
        <f t="shared" si="93"/>
        <v>4733.2</v>
      </c>
    </row>
    <row r="764" spans="1:14" ht="31.5" x14ac:dyDescent="0.25">
      <c r="A764" s="46"/>
      <c r="B764" s="46" t="s">
        <v>16</v>
      </c>
      <c r="C764" s="48" t="s">
        <v>742</v>
      </c>
      <c r="D764" s="19">
        <f t="shared" si="92"/>
        <v>2783.3</v>
      </c>
      <c r="E764" s="31">
        <v>2783.3</v>
      </c>
      <c r="F764" s="31">
        <v>2290.4</v>
      </c>
      <c r="G764" s="31"/>
      <c r="H764" s="32"/>
      <c r="I764" s="16">
        <f t="shared" si="90"/>
        <v>495.5</v>
      </c>
      <c r="J764" s="31">
        <v>400.5</v>
      </c>
      <c r="K764" s="32"/>
      <c r="L764" s="32">
        <v>179.4</v>
      </c>
      <c r="M764" s="31">
        <v>95</v>
      </c>
      <c r="N764" s="19">
        <f t="shared" si="93"/>
        <v>3278.8</v>
      </c>
    </row>
    <row r="765" spans="1:14" ht="19.5" collapsed="1" x14ac:dyDescent="0.25">
      <c r="A765" s="46"/>
      <c r="B765" s="46"/>
      <c r="C765" s="42" t="s">
        <v>743</v>
      </c>
      <c r="D765" s="16">
        <f>SUM(D767:D784)</f>
        <v>74375.3</v>
      </c>
      <c r="E765" s="16">
        <f t="shared" ref="E765:N765" si="94">SUM(E767:E784)</f>
        <v>74375.3</v>
      </c>
      <c r="F765" s="16">
        <f t="shared" si="94"/>
        <v>60483.500000000007</v>
      </c>
      <c r="G765" s="16">
        <f t="shared" si="94"/>
        <v>592.79999999999995</v>
      </c>
      <c r="H765" s="16">
        <f t="shared" si="94"/>
        <v>0</v>
      </c>
      <c r="I765" s="16">
        <f t="shared" si="94"/>
        <v>16793.7</v>
      </c>
      <c r="J765" s="16">
        <f t="shared" si="94"/>
        <v>9825.7000000000007</v>
      </c>
      <c r="K765" s="16">
        <f t="shared" si="94"/>
        <v>0</v>
      </c>
      <c r="L765" s="16">
        <f t="shared" si="94"/>
        <v>3049.1000000000004</v>
      </c>
      <c r="M765" s="16">
        <f t="shared" si="94"/>
        <v>6968</v>
      </c>
      <c r="N765" s="16">
        <f t="shared" si="94"/>
        <v>91169</v>
      </c>
    </row>
    <row r="766" spans="1:14" ht="15.75" x14ac:dyDescent="0.25">
      <c r="A766" s="46"/>
      <c r="B766" s="46"/>
      <c r="C766" s="48"/>
      <c r="D766" s="16"/>
      <c r="E766" s="31"/>
      <c r="F766" s="50"/>
      <c r="G766" s="31"/>
      <c r="H766" s="50"/>
      <c r="I766" s="16"/>
      <c r="J766" s="50"/>
      <c r="K766" s="50"/>
      <c r="L766" s="50"/>
      <c r="M766" s="50"/>
      <c r="N766" s="16"/>
    </row>
    <row r="767" spans="1:14" ht="15.75" x14ac:dyDescent="0.25">
      <c r="A767" s="46"/>
      <c r="B767" s="18" t="s">
        <v>16</v>
      </c>
      <c r="C767" s="48" t="s">
        <v>744</v>
      </c>
      <c r="D767" s="19">
        <f t="shared" ref="D767:D784" si="95">E767+H767</f>
        <v>1950.1000000000001</v>
      </c>
      <c r="E767" s="31">
        <v>1950.1000000000001</v>
      </c>
      <c r="F767" s="31">
        <v>1446.2</v>
      </c>
      <c r="G767" s="31">
        <v>205.6</v>
      </c>
      <c r="H767" s="32"/>
      <c r="I767" s="16">
        <f t="shared" si="90"/>
        <v>147.69999999999999</v>
      </c>
      <c r="J767" s="31">
        <v>147.69999999999999</v>
      </c>
      <c r="K767" s="32"/>
      <c r="L767" s="32"/>
      <c r="M767" s="31"/>
      <c r="N767" s="19">
        <f t="shared" ref="N767:N784" si="96">D767+I767</f>
        <v>2097.8000000000002</v>
      </c>
    </row>
    <row r="768" spans="1:14" s="28" customFormat="1" ht="15.75" x14ac:dyDescent="0.25">
      <c r="A768" s="18"/>
      <c r="B768" s="18" t="s">
        <v>16</v>
      </c>
      <c r="C768" s="45" t="s">
        <v>745</v>
      </c>
      <c r="D768" s="19">
        <f t="shared" si="95"/>
        <v>7543.7999999999993</v>
      </c>
      <c r="E768" s="31">
        <v>7543.7999999999993</v>
      </c>
      <c r="F768" s="31">
        <v>6046.3</v>
      </c>
      <c r="G768" s="31">
        <v>22.8</v>
      </c>
      <c r="H768" s="32"/>
      <c r="I768" s="16">
        <f t="shared" si="90"/>
        <v>993.8</v>
      </c>
      <c r="J768" s="31">
        <v>993.8</v>
      </c>
      <c r="K768" s="32"/>
      <c r="L768" s="32">
        <v>284.39999999999998</v>
      </c>
      <c r="M768" s="31"/>
      <c r="N768" s="19">
        <f t="shared" si="96"/>
        <v>8537.5999999999985</v>
      </c>
    </row>
    <row r="769" spans="1:14" s="28" customFormat="1" ht="31.5" x14ac:dyDescent="0.25">
      <c r="A769" s="18"/>
      <c r="B769" s="18" t="s">
        <v>16</v>
      </c>
      <c r="C769" s="38" t="s">
        <v>746</v>
      </c>
      <c r="D769" s="19">
        <f t="shared" si="95"/>
        <v>6393.5</v>
      </c>
      <c r="E769" s="31">
        <v>6393.5</v>
      </c>
      <c r="F769" s="31">
        <v>5183</v>
      </c>
      <c r="G769" s="31">
        <v>36.9</v>
      </c>
      <c r="H769" s="32"/>
      <c r="I769" s="16">
        <f t="shared" si="90"/>
        <v>863.8</v>
      </c>
      <c r="J769" s="31">
        <v>855.8</v>
      </c>
      <c r="K769" s="32"/>
      <c r="L769" s="32">
        <v>188.1</v>
      </c>
      <c r="M769" s="31">
        <v>8</v>
      </c>
      <c r="N769" s="19">
        <f t="shared" si="96"/>
        <v>7257.3</v>
      </c>
    </row>
    <row r="770" spans="1:14" ht="15.75" x14ac:dyDescent="0.25">
      <c r="A770" s="46"/>
      <c r="B770" s="46" t="s">
        <v>16</v>
      </c>
      <c r="C770" s="48" t="s">
        <v>747</v>
      </c>
      <c r="D770" s="19">
        <f t="shared" si="95"/>
        <v>9771.6999999999989</v>
      </c>
      <c r="E770" s="31">
        <v>9771.6999999999989</v>
      </c>
      <c r="F770" s="31">
        <v>7967.5</v>
      </c>
      <c r="G770" s="31">
        <v>78.099999999999994</v>
      </c>
      <c r="H770" s="32"/>
      <c r="I770" s="16">
        <f t="shared" si="90"/>
        <v>1047.3</v>
      </c>
      <c r="J770" s="31">
        <v>1047.3</v>
      </c>
      <c r="K770" s="32"/>
      <c r="L770" s="32">
        <v>299.7</v>
      </c>
      <c r="M770" s="31"/>
      <c r="N770" s="19">
        <f t="shared" si="96"/>
        <v>10818.999999999998</v>
      </c>
    </row>
    <row r="771" spans="1:14" ht="15.75" x14ac:dyDescent="0.25">
      <c r="A771" s="46"/>
      <c r="B771" s="46" t="s">
        <v>16</v>
      </c>
      <c r="C771" s="48" t="s">
        <v>748</v>
      </c>
      <c r="D771" s="19">
        <f t="shared" si="95"/>
        <v>5893.9</v>
      </c>
      <c r="E771" s="31">
        <v>5893.9</v>
      </c>
      <c r="F771" s="31">
        <v>4784.2</v>
      </c>
      <c r="G771" s="31">
        <v>78.099999999999994</v>
      </c>
      <c r="H771" s="32"/>
      <c r="I771" s="16">
        <f t="shared" si="90"/>
        <v>750.4</v>
      </c>
      <c r="J771" s="31">
        <v>750.4</v>
      </c>
      <c r="K771" s="32"/>
      <c r="L771" s="32">
        <v>299.39999999999998</v>
      </c>
      <c r="M771" s="31"/>
      <c r="N771" s="19">
        <f t="shared" si="96"/>
        <v>6644.2999999999993</v>
      </c>
    </row>
    <row r="772" spans="1:14" ht="15.75" x14ac:dyDescent="0.25">
      <c r="A772" s="46"/>
      <c r="B772" s="46" t="s">
        <v>16</v>
      </c>
      <c r="C772" s="48" t="s">
        <v>749</v>
      </c>
      <c r="D772" s="19">
        <f t="shared" si="95"/>
        <v>4008.1</v>
      </c>
      <c r="E772" s="31">
        <v>4008.1</v>
      </c>
      <c r="F772" s="31">
        <v>3230.2</v>
      </c>
      <c r="G772" s="31">
        <v>78.099999999999994</v>
      </c>
      <c r="H772" s="32"/>
      <c r="I772" s="16">
        <f t="shared" si="90"/>
        <v>846.5</v>
      </c>
      <c r="J772" s="31">
        <v>846.5</v>
      </c>
      <c r="K772" s="32"/>
      <c r="L772" s="32">
        <v>300.2</v>
      </c>
      <c r="M772" s="31"/>
      <c r="N772" s="19">
        <f t="shared" si="96"/>
        <v>4854.6000000000004</v>
      </c>
    </row>
    <row r="773" spans="1:14" ht="31.5" x14ac:dyDescent="0.25">
      <c r="A773" s="46"/>
      <c r="B773" s="46" t="s">
        <v>16</v>
      </c>
      <c r="C773" s="48" t="s">
        <v>750</v>
      </c>
      <c r="D773" s="19">
        <f t="shared" si="95"/>
        <v>3325.2999999999997</v>
      </c>
      <c r="E773" s="31">
        <v>3325.2999999999997</v>
      </c>
      <c r="F773" s="31">
        <v>2733.2</v>
      </c>
      <c r="G773" s="31"/>
      <c r="H773" s="32"/>
      <c r="I773" s="16">
        <f t="shared" si="90"/>
        <v>543.4</v>
      </c>
      <c r="J773" s="31">
        <v>463.4</v>
      </c>
      <c r="K773" s="32"/>
      <c r="L773" s="32">
        <v>157.19999999999999</v>
      </c>
      <c r="M773" s="31">
        <v>80</v>
      </c>
      <c r="N773" s="19">
        <f t="shared" si="96"/>
        <v>3868.7</v>
      </c>
    </row>
    <row r="774" spans="1:14" ht="31.5" x14ac:dyDescent="0.25">
      <c r="A774" s="46"/>
      <c r="B774" s="46" t="s">
        <v>16</v>
      </c>
      <c r="C774" s="48" t="s">
        <v>751</v>
      </c>
      <c r="D774" s="19">
        <f t="shared" si="95"/>
        <v>2917.5</v>
      </c>
      <c r="E774" s="31">
        <v>2917.5</v>
      </c>
      <c r="F774" s="31">
        <v>2380.5</v>
      </c>
      <c r="G774" s="31">
        <v>21.3</v>
      </c>
      <c r="H774" s="32"/>
      <c r="I774" s="16">
        <f t="shared" si="90"/>
        <v>368</v>
      </c>
      <c r="J774" s="31">
        <v>368</v>
      </c>
      <c r="K774" s="32"/>
      <c r="L774" s="32">
        <v>79.099999999999994</v>
      </c>
      <c r="M774" s="31"/>
      <c r="N774" s="19">
        <f t="shared" si="96"/>
        <v>3285.5</v>
      </c>
    </row>
    <row r="775" spans="1:14" ht="31.5" x14ac:dyDescent="0.25">
      <c r="A775" s="46"/>
      <c r="B775" s="46" t="s">
        <v>16</v>
      </c>
      <c r="C775" s="48" t="s">
        <v>752</v>
      </c>
      <c r="D775" s="19">
        <f t="shared" si="95"/>
        <v>3304</v>
      </c>
      <c r="E775" s="31">
        <v>3304</v>
      </c>
      <c r="F775" s="31">
        <v>2715.6</v>
      </c>
      <c r="G775" s="31"/>
      <c r="H775" s="32"/>
      <c r="I775" s="16">
        <f t="shared" si="90"/>
        <v>619.9</v>
      </c>
      <c r="J775" s="31">
        <v>459.9</v>
      </c>
      <c r="K775" s="32"/>
      <c r="L775" s="32">
        <v>192.1</v>
      </c>
      <c r="M775" s="31">
        <v>160</v>
      </c>
      <c r="N775" s="19">
        <f t="shared" si="96"/>
        <v>3923.9</v>
      </c>
    </row>
    <row r="776" spans="1:14" ht="31.5" x14ac:dyDescent="0.25">
      <c r="A776" s="46"/>
      <c r="B776" s="46" t="s">
        <v>16</v>
      </c>
      <c r="C776" s="48" t="s">
        <v>753</v>
      </c>
      <c r="D776" s="19">
        <f t="shared" si="95"/>
        <v>3238</v>
      </c>
      <c r="E776" s="31">
        <v>3238</v>
      </c>
      <c r="F776" s="31">
        <v>2643.9</v>
      </c>
      <c r="G776" s="31">
        <v>21.3</v>
      </c>
      <c r="H776" s="32"/>
      <c r="I776" s="16">
        <f t="shared" si="90"/>
        <v>587.70000000000005</v>
      </c>
      <c r="J776" s="31">
        <v>427.7</v>
      </c>
      <c r="K776" s="32"/>
      <c r="L776" s="32">
        <v>140.80000000000001</v>
      </c>
      <c r="M776" s="31">
        <v>160</v>
      </c>
      <c r="N776" s="19">
        <f t="shared" si="96"/>
        <v>3825.7</v>
      </c>
    </row>
    <row r="777" spans="1:14" ht="31.5" x14ac:dyDescent="0.25">
      <c r="A777" s="46"/>
      <c r="B777" s="46" t="s">
        <v>16</v>
      </c>
      <c r="C777" s="48" t="s">
        <v>754</v>
      </c>
      <c r="D777" s="19">
        <f t="shared" si="95"/>
        <v>2747.7000000000003</v>
      </c>
      <c r="E777" s="31">
        <v>2747.7000000000003</v>
      </c>
      <c r="F777" s="31">
        <v>2245.3000000000002</v>
      </c>
      <c r="G777" s="31">
        <v>16</v>
      </c>
      <c r="H777" s="32"/>
      <c r="I777" s="16">
        <f t="shared" si="90"/>
        <v>457.6</v>
      </c>
      <c r="J777" s="31">
        <v>377.6</v>
      </c>
      <c r="K777" s="32"/>
      <c r="L777" s="32">
        <v>77</v>
      </c>
      <c r="M777" s="31">
        <v>80</v>
      </c>
      <c r="N777" s="19">
        <f t="shared" si="96"/>
        <v>3205.3</v>
      </c>
    </row>
    <row r="778" spans="1:14" ht="31.5" x14ac:dyDescent="0.25">
      <c r="A778" s="46"/>
      <c r="B778" s="46" t="s">
        <v>16</v>
      </c>
      <c r="C778" s="48" t="s">
        <v>755</v>
      </c>
      <c r="D778" s="19">
        <f t="shared" si="95"/>
        <v>3625.6</v>
      </c>
      <c r="E778" s="31">
        <v>3625.6</v>
      </c>
      <c r="F778" s="31">
        <v>2980</v>
      </c>
      <c r="G778" s="31"/>
      <c r="H778" s="32"/>
      <c r="I778" s="16">
        <f t="shared" si="90"/>
        <v>565.29999999999995</v>
      </c>
      <c r="J778" s="31">
        <v>485.3</v>
      </c>
      <c r="K778" s="32"/>
      <c r="L778" s="32">
        <v>151.1</v>
      </c>
      <c r="M778" s="31">
        <v>80</v>
      </c>
      <c r="N778" s="19">
        <f t="shared" si="96"/>
        <v>4190.8999999999996</v>
      </c>
    </row>
    <row r="779" spans="1:14" ht="31.5" x14ac:dyDescent="0.25">
      <c r="A779" s="46"/>
      <c r="B779" s="46" t="s">
        <v>16</v>
      </c>
      <c r="C779" s="48" t="s">
        <v>756</v>
      </c>
      <c r="D779" s="19">
        <f t="shared" si="95"/>
        <v>3962.1</v>
      </c>
      <c r="E779" s="31">
        <v>3962.1</v>
      </c>
      <c r="F779" s="31">
        <v>3243.4</v>
      </c>
      <c r="G779" s="31">
        <v>16</v>
      </c>
      <c r="H779" s="32"/>
      <c r="I779" s="16">
        <f t="shared" si="90"/>
        <v>334.7</v>
      </c>
      <c r="J779" s="31">
        <v>254.7</v>
      </c>
      <c r="K779" s="32"/>
      <c r="L779" s="32">
        <v>92.2</v>
      </c>
      <c r="M779" s="31">
        <v>80</v>
      </c>
      <c r="N779" s="19">
        <f t="shared" si="96"/>
        <v>4296.8</v>
      </c>
    </row>
    <row r="780" spans="1:14" ht="31.5" x14ac:dyDescent="0.25">
      <c r="A780" s="46"/>
      <c r="B780" s="46" t="s">
        <v>16</v>
      </c>
      <c r="C780" s="48" t="s">
        <v>757</v>
      </c>
      <c r="D780" s="19">
        <f t="shared" si="95"/>
        <v>2671.9</v>
      </c>
      <c r="E780" s="31">
        <v>2671.9</v>
      </c>
      <c r="F780" s="31">
        <v>2196.1</v>
      </c>
      <c r="G780" s="31"/>
      <c r="H780" s="32"/>
      <c r="I780" s="16">
        <f t="shared" si="90"/>
        <v>738.1</v>
      </c>
      <c r="J780" s="31">
        <v>658.1</v>
      </c>
      <c r="K780" s="32"/>
      <c r="L780" s="32">
        <v>262.89999999999998</v>
      </c>
      <c r="M780" s="31">
        <v>80</v>
      </c>
      <c r="N780" s="19">
        <f t="shared" si="96"/>
        <v>3410</v>
      </c>
    </row>
    <row r="781" spans="1:14" ht="31.5" x14ac:dyDescent="0.25">
      <c r="A781" s="46"/>
      <c r="B781" s="46" t="s">
        <v>16</v>
      </c>
      <c r="C781" s="48" t="s">
        <v>758</v>
      </c>
      <c r="D781" s="19">
        <f t="shared" si="95"/>
        <v>1682.3</v>
      </c>
      <c r="E781" s="31">
        <v>1682.3</v>
      </c>
      <c r="F781" s="31">
        <v>1382.8</v>
      </c>
      <c r="G781" s="31"/>
      <c r="H781" s="32"/>
      <c r="I781" s="16">
        <f t="shared" si="90"/>
        <v>600.4</v>
      </c>
      <c r="J781" s="31">
        <v>520.4</v>
      </c>
      <c r="K781" s="32"/>
      <c r="L781" s="32">
        <v>186.3</v>
      </c>
      <c r="M781" s="31">
        <v>80</v>
      </c>
      <c r="N781" s="19">
        <f t="shared" si="96"/>
        <v>2282.6999999999998</v>
      </c>
    </row>
    <row r="782" spans="1:14" ht="31.5" x14ac:dyDescent="0.25">
      <c r="A782" s="46"/>
      <c r="B782" s="46" t="s">
        <v>16</v>
      </c>
      <c r="C782" s="48" t="s">
        <v>759</v>
      </c>
      <c r="D782" s="19">
        <f t="shared" si="95"/>
        <v>4903.8</v>
      </c>
      <c r="E782" s="31">
        <v>4903.8</v>
      </c>
      <c r="F782" s="31">
        <v>4030.6</v>
      </c>
      <c r="G782" s="31"/>
      <c r="H782" s="32"/>
      <c r="I782" s="16">
        <f t="shared" si="90"/>
        <v>6484</v>
      </c>
      <c r="J782" s="31">
        <v>404</v>
      </c>
      <c r="K782" s="32"/>
      <c r="L782" s="32">
        <v>113.8</v>
      </c>
      <c r="M782" s="31">
        <v>6080</v>
      </c>
      <c r="N782" s="19">
        <f t="shared" si="96"/>
        <v>11387.8</v>
      </c>
    </row>
    <row r="783" spans="1:14" ht="31.5" x14ac:dyDescent="0.25">
      <c r="A783" s="46"/>
      <c r="B783" s="46" t="s">
        <v>16</v>
      </c>
      <c r="C783" s="48" t="s">
        <v>760</v>
      </c>
      <c r="D783" s="19">
        <f t="shared" si="95"/>
        <v>3680.9</v>
      </c>
      <c r="E783" s="31">
        <v>3680.9</v>
      </c>
      <c r="F783" s="31">
        <v>3010.2</v>
      </c>
      <c r="G783" s="31">
        <v>18.600000000000001</v>
      </c>
      <c r="H783" s="32"/>
      <c r="I783" s="16">
        <f t="shared" si="90"/>
        <v>436.2</v>
      </c>
      <c r="J783" s="31">
        <v>356.2</v>
      </c>
      <c r="K783" s="32"/>
      <c r="L783" s="32">
        <v>70.3</v>
      </c>
      <c r="M783" s="31">
        <v>80</v>
      </c>
      <c r="N783" s="19">
        <f t="shared" si="96"/>
        <v>4117.1000000000004</v>
      </c>
    </row>
    <row r="784" spans="1:14" ht="31.5" x14ac:dyDescent="0.25">
      <c r="A784" s="46"/>
      <c r="B784" s="46" t="s">
        <v>16</v>
      </c>
      <c r="C784" s="48" t="s">
        <v>761</v>
      </c>
      <c r="D784" s="19">
        <f t="shared" si="95"/>
        <v>2755.1</v>
      </c>
      <c r="E784" s="31">
        <v>2755.1</v>
      </c>
      <c r="F784" s="31">
        <v>2264.5</v>
      </c>
      <c r="G784" s="31"/>
      <c r="H784" s="32"/>
      <c r="I784" s="16">
        <f t="shared" si="90"/>
        <v>408.9</v>
      </c>
      <c r="J784" s="31">
        <v>408.9</v>
      </c>
      <c r="K784" s="32"/>
      <c r="L784" s="32">
        <v>154.5</v>
      </c>
      <c r="M784" s="31"/>
      <c r="N784" s="19">
        <f t="shared" si="96"/>
        <v>3164</v>
      </c>
    </row>
    <row r="785" spans="1:14" ht="19.5" collapsed="1" x14ac:dyDescent="0.25">
      <c r="A785" s="46"/>
      <c r="B785" s="46"/>
      <c r="C785" s="42" t="s">
        <v>762</v>
      </c>
      <c r="D785" s="16">
        <f>SUM(D787:D813)</f>
        <v>118811.19999999998</v>
      </c>
      <c r="E785" s="16">
        <f t="shared" ref="E785:N785" si="97">SUM(E787:E813)</f>
        <v>118811.19999999998</v>
      </c>
      <c r="F785" s="16">
        <f t="shared" si="97"/>
        <v>97098.700000000026</v>
      </c>
      <c r="G785" s="16">
        <f t="shared" si="97"/>
        <v>670.59999999999991</v>
      </c>
      <c r="H785" s="16">
        <f t="shared" si="97"/>
        <v>0</v>
      </c>
      <c r="I785" s="16">
        <f t="shared" si="97"/>
        <v>25165.3</v>
      </c>
      <c r="J785" s="16">
        <f t="shared" si="97"/>
        <v>15745.499999999998</v>
      </c>
      <c r="K785" s="16">
        <f t="shared" si="97"/>
        <v>0</v>
      </c>
      <c r="L785" s="16">
        <f t="shared" si="97"/>
        <v>6042.1000000000013</v>
      </c>
      <c r="M785" s="16">
        <f t="shared" si="97"/>
        <v>9419.7999999999993</v>
      </c>
      <c r="N785" s="16">
        <f t="shared" si="97"/>
        <v>143976.5</v>
      </c>
    </row>
    <row r="786" spans="1:14" ht="15.75" x14ac:dyDescent="0.25">
      <c r="A786" s="46"/>
      <c r="B786" s="46"/>
      <c r="C786" s="48"/>
      <c r="D786" s="16"/>
      <c r="E786" s="31"/>
      <c r="F786" s="50"/>
      <c r="G786" s="31"/>
      <c r="H786" s="50"/>
      <c r="I786" s="16"/>
      <c r="J786" s="50"/>
      <c r="K786" s="50"/>
      <c r="L786" s="50"/>
      <c r="M786" s="50"/>
      <c r="N786" s="16"/>
    </row>
    <row r="787" spans="1:14" ht="15.75" x14ac:dyDescent="0.25">
      <c r="A787" s="46"/>
      <c r="B787" s="18" t="s">
        <v>16</v>
      </c>
      <c r="C787" s="48" t="s">
        <v>763</v>
      </c>
      <c r="D787" s="19">
        <f t="shared" ref="D787:D813" si="98">E787+H787</f>
        <v>2202.7999999999997</v>
      </c>
      <c r="E787" s="31">
        <v>2202.7999999999997</v>
      </c>
      <c r="F787" s="31">
        <v>1756.1</v>
      </c>
      <c r="G787" s="31">
        <v>62</v>
      </c>
      <c r="H787" s="32"/>
      <c r="I787" s="16">
        <f t="shared" si="90"/>
        <v>301.3</v>
      </c>
      <c r="J787" s="31">
        <v>168.8</v>
      </c>
      <c r="K787" s="32"/>
      <c r="L787" s="32">
        <v>22.2</v>
      </c>
      <c r="M787" s="31">
        <v>132.5</v>
      </c>
      <c r="N787" s="19">
        <f t="shared" ref="N787:N813" si="99">D787+I787</f>
        <v>2504.1</v>
      </c>
    </row>
    <row r="788" spans="1:14" s="28" customFormat="1" ht="15.75" x14ac:dyDescent="0.25">
      <c r="A788" s="18"/>
      <c r="B788" s="18" t="s">
        <v>16</v>
      </c>
      <c r="C788" s="45" t="s">
        <v>764</v>
      </c>
      <c r="D788" s="19">
        <f t="shared" si="98"/>
        <v>12120.3</v>
      </c>
      <c r="E788" s="31">
        <v>12120.3</v>
      </c>
      <c r="F788" s="31">
        <v>9807.2999999999993</v>
      </c>
      <c r="G788" s="31">
        <v>38.4</v>
      </c>
      <c r="H788" s="32"/>
      <c r="I788" s="16">
        <f t="shared" si="90"/>
        <v>1661.2</v>
      </c>
      <c r="J788" s="31">
        <v>1599.4</v>
      </c>
      <c r="K788" s="32"/>
      <c r="L788" s="32">
        <v>411</v>
      </c>
      <c r="M788" s="31">
        <v>61.8</v>
      </c>
      <c r="N788" s="19">
        <f t="shared" si="99"/>
        <v>13781.5</v>
      </c>
    </row>
    <row r="789" spans="1:14" s="28" customFormat="1" ht="31.5" x14ac:dyDescent="0.25">
      <c r="A789" s="18"/>
      <c r="B789" s="18" t="s">
        <v>16</v>
      </c>
      <c r="C789" s="38" t="s">
        <v>765</v>
      </c>
      <c r="D789" s="19">
        <f t="shared" si="98"/>
        <v>9117.1</v>
      </c>
      <c r="E789" s="31">
        <v>9117.1</v>
      </c>
      <c r="F789" s="31">
        <v>7357.6</v>
      </c>
      <c r="G789" s="31">
        <v>54.5</v>
      </c>
      <c r="H789" s="32"/>
      <c r="I789" s="16">
        <f t="shared" ref="I789:I828" si="100">J789+M789</f>
        <v>1221.3</v>
      </c>
      <c r="J789" s="31">
        <v>1221.3</v>
      </c>
      <c r="K789" s="32"/>
      <c r="L789" s="32">
        <v>406.5</v>
      </c>
      <c r="M789" s="31"/>
      <c r="N789" s="19">
        <f t="shared" si="99"/>
        <v>10338.4</v>
      </c>
    </row>
    <row r="790" spans="1:14" ht="31.5" x14ac:dyDescent="0.25">
      <c r="A790" s="46"/>
      <c r="B790" s="46" t="s">
        <v>16</v>
      </c>
      <c r="C790" s="48" t="s">
        <v>766</v>
      </c>
      <c r="D790" s="19">
        <f t="shared" si="98"/>
        <v>4282.3</v>
      </c>
      <c r="E790" s="31">
        <v>4282.3</v>
      </c>
      <c r="F790" s="31">
        <v>3653.6</v>
      </c>
      <c r="G790" s="31">
        <v>23.7</v>
      </c>
      <c r="H790" s="32"/>
      <c r="I790" s="16">
        <f t="shared" si="100"/>
        <v>751.3</v>
      </c>
      <c r="J790" s="31">
        <v>596.29999999999995</v>
      </c>
      <c r="K790" s="32"/>
      <c r="L790" s="32">
        <v>300.8</v>
      </c>
      <c r="M790" s="31">
        <v>155</v>
      </c>
      <c r="N790" s="19">
        <f t="shared" si="99"/>
        <v>5033.6000000000004</v>
      </c>
    </row>
    <row r="791" spans="1:14" ht="31.5" x14ac:dyDescent="0.25">
      <c r="A791" s="46"/>
      <c r="B791" s="46" t="s">
        <v>16</v>
      </c>
      <c r="C791" s="48" t="s">
        <v>767</v>
      </c>
      <c r="D791" s="19">
        <f t="shared" si="98"/>
        <v>2938.4</v>
      </c>
      <c r="E791" s="31">
        <v>2938.4</v>
      </c>
      <c r="F791" s="31">
        <v>2383.4</v>
      </c>
      <c r="G791" s="31">
        <v>31</v>
      </c>
      <c r="H791" s="32"/>
      <c r="I791" s="16">
        <f t="shared" si="100"/>
        <v>475.9</v>
      </c>
      <c r="J791" s="31">
        <v>400.9</v>
      </c>
      <c r="K791" s="32"/>
      <c r="L791" s="32">
        <v>228</v>
      </c>
      <c r="M791" s="31">
        <v>75</v>
      </c>
      <c r="N791" s="19">
        <f t="shared" si="99"/>
        <v>3414.3</v>
      </c>
    </row>
    <row r="792" spans="1:14" ht="31.5" x14ac:dyDescent="0.25">
      <c r="A792" s="46"/>
      <c r="B792" s="46" t="s">
        <v>16</v>
      </c>
      <c r="C792" s="48" t="s">
        <v>768</v>
      </c>
      <c r="D792" s="19">
        <f t="shared" si="98"/>
        <v>3332.8</v>
      </c>
      <c r="E792" s="31">
        <v>3332.8</v>
      </c>
      <c r="F792" s="31">
        <v>2737</v>
      </c>
      <c r="G792" s="31">
        <v>17</v>
      </c>
      <c r="H792" s="32"/>
      <c r="I792" s="16">
        <f t="shared" si="100"/>
        <v>450.7</v>
      </c>
      <c r="J792" s="31">
        <v>375.7</v>
      </c>
      <c r="K792" s="32"/>
      <c r="L792" s="32">
        <v>216.5</v>
      </c>
      <c r="M792" s="31">
        <v>75</v>
      </c>
      <c r="N792" s="19">
        <f t="shared" si="99"/>
        <v>3783.5</v>
      </c>
    </row>
    <row r="793" spans="1:14" ht="31.5" x14ac:dyDescent="0.25">
      <c r="A793" s="46"/>
      <c r="B793" s="46" t="s">
        <v>16</v>
      </c>
      <c r="C793" s="48" t="s">
        <v>769</v>
      </c>
      <c r="D793" s="19">
        <f t="shared" si="98"/>
        <v>2220.7999999999997</v>
      </c>
      <c r="E793" s="31">
        <v>2220.7999999999997</v>
      </c>
      <c r="F793" s="31">
        <v>1801.1</v>
      </c>
      <c r="G793" s="31">
        <v>22.5</v>
      </c>
      <c r="H793" s="32"/>
      <c r="I793" s="16">
        <f t="shared" si="100"/>
        <v>674.2</v>
      </c>
      <c r="J793" s="31">
        <v>599.20000000000005</v>
      </c>
      <c r="K793" s="32"/>
      <c r="L793" s="32">
        <v>233.5</v>
      </c>
      <c r="M793" s="31">
        <v>75</v>
      </c>
      <c r="N793" s="19">
        <f t="shared" si="99"/>
        <v>2895</v>
      </c>
    </row>
    <row r="794" spans="1:14" ht="31.5" x14ac:dyDescent="0.25">
      <c r="A794" s="46"/>
      <c r="B794" s="46" t="s">
        <v>16</v>
      </c>
      <c r="C794" s="48" t="s">
        <v>770</v>
      </c>
      <c r="D794" s="19">
        <f t="shared" si="98"/>
        <v>2960.5</v>
      </c>
      <c r="E794" s="31">
        <v>2960.5</v>
      </c>
      <c r="F794" s="31">
        <v>2406.8000000000002</v>
      </c>
      <c r="G794" s="31">
        <v>24.3</v>
      </c>
      <c r="H794" s="32"/>
      <c r="I794" s="16">
        <f t="shared" si="100"/>
        <v>364.9</v>
      </c>
      <c r="J794" s="31">
        <v>289.89999999999998</v>
      </c>
      <c r="K794" s="32"/>
      <c r="L794" s="32">
        <v>118.5</v>
      </c>
      <c r="M794" s="31">
        <v>75</v>
      </c>
      <c r="N794" s="19">
        <f t="shared" si="99"/>
        <v>3325.4</v>
      </c>
    </row>
    <row r="795" spans="1:14" ht="15.75" x14ac:dyDescent="0.25">
      <c r="A795" s="46"/>
      <c r="B795" s="46" t="s">
        <v>16</v>
      </c>
      <c r="C795" s="48" t="s">
        <v>771</v>
      </c>
      <c r="D795" s="19">
        <f t="shared" si="98"/>
        <v>11582.4</v>
      </c>
      <c r="E795" s="31">
        <v>11582.4</v>
      </c>
      <c r="F795" s="31">
        <v>9530.2999999999993</v>
      </c>
      <c r="G795" s="31"/>
      <c r="H795" s="32"/>
      <c r="I795" s="16">
        <f t="shared" si="100"/>
        <v>1730.7</v>
      </c>
      <c r="J795" s="31">
        <v>1655.7</v>
      </c>
      <c r="K795" s="32"/>
      <c r="L795" s="32">
        <v>637</v>
      </c>
      <c r="M795" s="31">
        <v>75</v>
      </c>
      <c r="N795" s="19">
        <f t="shared" si="99"/>
        <v>13313.1</v>
      </c>
    </row>
    <row r="796" spans="1:14" ht="31.5" x14ac:dyDescent="0.25">
      <c r="A796" s="46"/>
      <c r="B796" s="46" t="s">
        <v>16</v>
      </c>
      <c r="C796" s="48" t="s">
        <v>772</v>
      </c>
      <c r="D796" s="19">
        <f t="shared" si="98"/>
        <v>3151.2999999999997</v>
      </c>
      <c r="E796" s="31">
        <v>3151.2999999999997</v>
      </c>
      <c r="F796" s="31">
        <v>2571</v>
      </c>
      <c r="G796" s="31">
        <v>15.2</v>
      </c>
      <c r="H796" s="32"/>
      <c r="I796" s="16">
        <f t="shared" si="100"/>
        <v>7349.3</v>
      </c>
      <c r="J796" s="31">
        <v>274.3</v>
      </c>
      <c r="K796" s="32"/>
      <c r="L796" s="32">
        <v>78.8</v>
      </c>
      <c r="M796" s="31">
        <v>7075</v>
      </c>
      <c r="N796" s="19">
        <f t="shared" si="99"/>
        <v>10500.6</v>
      </c>
    </row>
    <row r="797" spans="1:14" ht="31.5" x14ac:dyDescent="0.25">
      <c r="A797" s="46"/>
      <c r="B797" s="46" t="s">
        <v>16</v>
      </c>
      <c r="C797" s="48" t="s">
        <v>773</v>
      </c>
      <c r="D797" s="19">
        <f t="shared" si="98"/>
        <v>4321.9999999999991</v>
      </c>
      <c r="E797" s="31">
        <v>4321.9999999999991</v>
      </c>
      <c r="F797" s="31">
        <v>3510.8</v>
      </c>
      <c r="G797" s="31">
        <v>39.5</v>
      </c>
      <c r="H797" s="32"/>
      <c r="I797" s="16">
        <f t="shared" si="100"/>
        <v>611.9</v>
      </c>
      <c r="J797" s="31">
        <v>456.9</v>
      </c>
      <c r="K797" s="32"/>
      <c r="L797" s="32">
        <v>167.5</v>
      </c>
      <c r="M797" s="31">
        <v>155</v>
      </c>
      <c r="N797" s="19">
        <f t="shared" si="99"/>
        <v>4933.8999999999987</v>
      </c>
    </row>
    <row r="798" spans="1:14" ht="31.5" x14ac:dyDescent="0.25">
      <c r="A798" s="46"/>
      <c r="B798" s="46" t="s">
        <v>16</v>
      </c>
      <c r="C798" s="48" t="s">
        <v>774</v>
      </c>
      <c r="D798" s="19">
        <f t="shared" si="98"/>
        <v>2239.1999999999998</v>
      </c>
      <c r="E798" s="31">
        <v>2239.1999999999998</v>
      </c>
      <c r="F798" s="31">
        <v>1823.4</v>
      </c>
      <c r="G798" s="31">
        <v>15.2</v>
      </c>
      <c r="H798" s="32"/>
      <c r="I798" s="16">
        <f t="shared" si="100"/>
        <v>344.3</v>
      </c>
      <c r="J798" s="31">
        <v>269.3</v>
      </c>
      <c r="K798" s="32"/>
      <c r="L798" s="32">
        <v>131.80000000000001</v>
      </c>
      <c r="M798" s="31">
        <v>75</v>
      </c>
      <c r="N798" s="19">
        <f t="shared" si="99"/>
        <v>2583.5</v>
      </c>
    </row>
    <row r="799" spans="1:14" ht="31.5" x14ac:dyDescent="0.25">
      <c r="A799" s="46"/>
      <c r="B799" s="46" t="s">
        <v>16</v>
      </c>
      <c r="C799" s="48" t="s">
        <v>775</v>
      </c>
      <c r="D799" s="19">
        <f t="shared" si="98"/>
        <v>2995.8</v>
      </c>
      <c r="E799" s="31">
        <v>2995.8</v>
      </c>
      <c r="F799" s="31">
        <v>2440.5</v>
      </c>
      <c r="G799" s="31">
        <v>18.8</v>
      </c>
      <c r="H799" s="32"/>
      <c r="I799" s="16">
        <f t="shared" si="100"/>
        <v>663.3</v>
      </c>
      <c r="J799" s="31">
        <v>508.3</v>
      </c>
      <c r="K799" s="32"/>
      <c r="L799" s="32">
        <v>127.8</v>
      </c>
      <c r="M799" s="31">
        <v>155</v>
      </c>
      <c r="N799" s="19">
        <f t="shared" si="99"/>
        <v>3659.1000000000004</v>
      </c>
    </row>
    <row r="800" spans="1:14" ht="31.5" x14ac:dyDescent="0.25">
      <c r="A800" s="46"/>
      <c r="B800" s="46" t="s">
        <v>16</v>
      </c>
      <c r="C800" s="48" t="s">
        <v>776</v>
      </c>
      <c r="D800" s="19">
        <f t="shared" si="98"/>
        <v>1893.2000000000003</v>
      </c>
      <c r="E800" s="31">
        <v>1893.2000000000003</v>
      </c>
      <c r="F800" s="31">
        <v>1539.9</v>
      </c>
      <c r="G800" s="31">
        <v>15.2</v>
      </c>
      <c r="H800" s="32"/>
      <c r="I800" s="16">
        <f t="shared" si="100"/>
        <v>361.7</v>
      </c>
      <c r="J800" s="31">
        <v>286.7</v>
      </c>
      <c r="K800" s="32"/>
      <c r="L800" s="32">
        <v>130.80000000000001</v>
      </c>
      <c r="M800" s="31">
        <v>75</v>
      </c>
      <c r="N800" s="19">
        <f t="shared" si="99"/>
        <v>2254.9</v>
      </c>
    </row>
    <row r="801" spans="1:14" ht="31.5" x14ac:dyDescent="0.25">
      <c r="A801" s="46"/>
      <c r="B801" s="46" t="s">
        <v>16</v>
      </c>
      <c r="C801" s="48" t="s">
        <v>777</v>
      </c>
      <c r="D801" s="19">
        <f t="shared" si="98"/>
        <v>2813.2999999999997</v>
      </c>
      <c r="E801" s="31">
        <v>2813.2999999999997</v>
      </c>
      <c r="F801" s="31">
        <v>2290.5</v>
      </c>
      <c r="G801" s="31">
        <v>19.399999999999999</v>
      </c>
      <c r="H801" s="32"/>
      <c r="I801" s="16">
        <f t="shared" si="100"/>
        <v>448.3</v>
      </c>
      <c r="J801" s="31">
        <v>373.3</v>
      </c>
      <c r="K801" s="32"/>
      <c r="L801" s="32">
        <v>174.2</v>
      </c>
      <c r="M801" s="31">
        <v>75</v>
      </c>
      <c r="N801" s="19">
        <f t="shared" si="99"/>
        <v>3261.6</v>
      </c>
    </row>
    <row r="802" spans="1:14" ht="31.5" x14ac:dyDescent="0.25">
      <c r="A802" s="46"/>
      <c r="B802" s="46" t="s">
        <v>16</v>
      </c>
      <c r="C802" s="48" t="s">
        <v>778</v>
      </c>
      <c r="D802" s="19">
        <f t="shared" si="98"/>
        <v>8633.6</v>
      </c>
      <c r="E802" s="31">
        <v>8633.6</v>
      </c>
      <c r="F802" s="31">
        <v>7040.3</v>
      </c>
      <c r="G802" s="31">
        <v>76.5</v>
      </c>
      <c r="H802" s="32"/>
      <c r="I802" s="16">
        <f t="shared" si="100"/>
        <v>933.4</v>
      </c>
      <c r="J802" s="31">
        <v>858.4</v>
      </c>
      <c r="K802" s="32"/>
      <c r="L802" s="32">
        <v>462.5</v>
      </c>
      <c r="M802" s="31">
        <v>75</v>
      </c>
      <c r="N802" s="19">
        <f t="shared" si="99"/>
        <v>9567</v>
      </c>
    </row>
    <row r="803" spans="1:14" ht="15.75" x14ac:dyDescent="0.25">
      <c r="A803" s="46"/>
      <c r="B803" s="46" t="s">
        <v>16</v>
      </c>
      <c r="C803" s="48" t="s">
        <v>779</v>
      </c>
      <c r="D803" s="19">
        <f t="shared" si="98"/>
        <v>9956.7999999999993</v>
      </c>
      <c r="E803" s="31">
        <v>9956.7999999999993</v>
      </c>
      <c r="F803" s="31">
        <v>8314.1</v>
      </c>
      <c r="G803" s="31"/>
      <c r="H803" s="32"/>
      <c r="I803" s="16">
        <f t="shared" si="100"/>
        <v>1461.4</v>
      </c>
      <c r="J803" s="31">
        <v>1360.9</v>
      </c>
      <c r="K803" s="32"/>
      <c r="L803" s="32">
        <v>325.5</v>
      </c>
      <c r="M803" s="31">
        <v>100.5</v>
      </c>
      <c r="N803" s="19">
        <f t="shared" si="99"/>
        <v>11418.199999999999</v>
      </c>
    </row>
    <row r="804" spans="1:14" ht="31.5" x14ac:dyDescent="0.25">
      <c r="A804" s="46"/>
      <c r="B804" s="46" t="s">
        <v>16</v>
      </c>
      <c r="C804" s="48" t="s">
        <v>780</v>
      </c>
      <c r="D804" s="19">
        <f t="shared" si="98"/>
        <v>3020</v>
      </c>
      <c r="E804" s="31">
        <v>3020</v>
      </c>
      <c r="F804" s="31">
        <v>2458</v>
      </c>
      <c r="G804" s="31">
        <v>21.9</v>
      </c>
      <c r="H804" s="32"/>
      <c r="I804" s="16">
        <f t="shared" si="100"/>
        <v>436</v>
      </c>
      <c r="J804" s="31">
        <v>361</v>
      </c>
      <c r="K804" s="32"/>
      <c r="L804" s="32">
        <v>201.6</v>
      </c>
      <c r="M804" s="31">
        <v>75</v>
      </c>
      <c r="N804" s="19">
        <f t="shared" si="99"/>
        <v>3456</v>
      </c>
    </row>
    <row r="805" spans="1:14" ht="31.5" x14ac:dyDescent="0.25">
      <c r="A805" s="46"/>
      <c r="B805" s="46" t="s">
        <v>16</v>
      </c>
      <c r="C805" s="48" t="s">
        <v>781</v>
      </c>
      <c r="D805" s="19">
        <f t="shared" si="98"/>
        <v>2849.9</v>
      </c>
      <c r="E805" s="31">
        <v>2849.9</v>
      </c>
      <c r="F805" s="31">
        <v>2318.9</v>
      </c>
      <c r="G805" s="31">
        <v>21.3</v>
      </c>
      <c r="H805" s="32"/>
      <c r="I805" s="16">
        <f t="shared" si="100"/>
        <v>543.6</v>
      </c>
      <c r="J805" s="31">
        <v>388.6</v>
      </c>
      <c r="K805" s="32"/>
      <c r="L805" s="32">
        <v>214.7</v>
      </c>
      <c r="M805" s="31">
        <v>155</v>
      </c>
      <c r="N805" s="19">
        <f t="shared" si="99"/>
        <v>3393.5</v>
      </c>
    </row>
    <row r="806" spans="1:14" ht="31.5" x14ac:dyDescent="0.25">
      <c r="A806" s="46"/>
      <c r="B806" s="46" t="s">
        <v>16</v>
      </c>
      <c r="C806" s="48" t="s">
        <v>782</v>
      </c>
      <c r="D806" s="19">
        <f t="shared" si="98"/>
        <v>8042.7000000000007</v>
      </c>
      <c r="E806" s="31">
        <v>8042.7000000000007</v>
      </c>
      <c r="F806" s="31">
        <v>6580.1</v>
      </c>
      <c r="G806" s="31">
        <v>43.7</v>
      </c>
      <c r="H806" s="32"/>
      <c r="I806" s="16">
        <f t="shared" si="100"/>
        <v>1156.8</v>
      </c>
      <c r="J806" s="31">
        <v>1081.8</v>
      </c>
      <c r="K806" s="32"/>
      <c r="L806" s="32">
        <v>465.3</v>
      </c>
      <c r="M806" s="31">
        <v>75</v>
      </c>
      <c r="N806" s="19">
        <f t="shared" si="99"/>
        <v>9199.5</v>
      </c>
    </row>
    <row r="807" spans="1:14" ht="31.5" x14ac:dyDescent="0.25">
      <c r="A807" s="46"/>
      <c r="B807" s="46" t="s">
        <v>16</v>
      </c>
      <c r="C807" s="48" t="s">
        <v>783</v>
      </c>
      <c r="D807" s="19">
        <f t="shared" si="98"/>
        <v>2539.8000000000002</v>
      </c>
      <c r="E807" s="31">
        <v>2539.8000000000002</v>
      </c>
      <c r="F807" s="31">
        <v>2066.8000000000002</v>
      </c>
      <c r="G807" s="31">
        <v>18.8</v>
      </c>
      <c r="H807" s="32"/>
      <c r="I807" s="16">
        <f t="shared" si="100"/>
        <v>689.9</v>
      </c>
      <c r="J807" s="31">
        <v>614.9</v>
      </c>
      <c r="K807" s="32"/>
      <c r="L807" s="32">
        <v>243.7</v>
      </c>
      <c r="M807" s="31">
        <v>75</v>
      </c>
      <c r="N807" s="19">
        <f t="shared" si="99"/>
        <v>3229.7000000000003</v>
      </c>
    </row>
    <row r="808" spans="1:14" ht="31.5" x14ac:dyDescent="0.25">
      <c r="A808" s="46"/>
      <c r="B808" s="46" t="s">
        <v>16</v>
      </c>
      <c r="C808" s="48" t="s">
        <v>784</v>
      </c>
      <c r="D808" s="19">
        <f t="shared" si="98"/>
        <v>2577.9</v>
      </c>
      <c r="E808" s="31">
        <v>2577.9</v>
      </c>
      <c r="F808" s="31">
        <v>2098.9</v>
      </c>
      <c r="G808" s="31">
        <v>17.600000000000001</v>
      </c>
      <c r="H808" s="32"/>
      <c r="I808" s="16">
        <f t="shared" si="100"/>
        <v>345.7</v>
      </c>
      <c r="J808" s="31">
        <v>270.7</v>
      </c>
      <c r="K808" s="32"/>
      <c r="L808" s="32">
        <v>114.4</v>
      </c>
      <c r="M808" s="31">
        <v>75</v>
      </c>
      <c r="N808" s="19">
        <f t="shared" si="99"/>
        <v>2923.6</v>
      </c>
    </row>
    <row r="809" spans="1:14" ht="31.5" x14ac:dyDescent="0.25">
      <c r="A809" s="46"/>
      <c r="B809" s="46" t="s">
        <v>16</v>
      </c>
      <c r="C809" s="48" t="s">
        <v>785</v>
      </c>
      <c r="D809" s="19">
        <f t="shared" si="98"/>
        <v>2371.4</v>
      </c>
      <c r="E809" s="31">
        <v>2371.4</v>
      </c>
      <c r="F809" s="31">
        <v>1924.8</v>
      </c>
      <c r="G809" s="31">
        <v>23.7</v>
      </c>
      <c r="H809" s="32"/>
      <c r="I809" s="16">
        <f t="shared" si="100"/>
        <v>400.1</v>
      </c>
      <c r="J809" s="31">
        <v>325.10000000000002</v>
      </c>
      <c r="K809" s="32"/>
      <c r="L809" s="32">
        <v>189.3</v>
      </c>
      <c r="M809" s="31">
        <v>75</v>
      </c>
      <c r="N809" s="19">
        <f t="shared" si="99"/>
        <v>2771.5</v>
      </c>
    </row>
    <row r="810" spans="1:14" ht="31.5" x14ac:dyDescent="0.25">
      <c r="A810" s="46"/>
      <c r="B810" s="46" t="s">
        <v>16</v>
      </c>
      <c r="C810" s="48" t="s">
        <v>786</v>
      </c>
      <c r="D810" s="19">
        <f t="shared" si="98"/>
        <v>1922.8</v>
      </c>
      <c r="E810" s="31">
        <v>1922.8</v>
      </c>
      <c r="F810" s="31">
        <v>1563.1</v>
      </c>
      <c r="G810" s="31">
        <v>16.399999999999999</v>
      </c>
      <c r="H810" s="32"/>
      <c r="I810" s="16">
        <f t="shared" si="100"/>
        <v>338.8</v>
      </c>
      <c r="J810" s="31">
        <v>263.8</v>
      </c>
      <c r="K810" s="32"/>
      <c r="L810" s="32">
        <v>80.599999999999994</v>
      </c>
      <c r="M810" s="31">
        <v>75</v>
      </c>
      <c r="N810" s="19">
        <f t="shared" si="99"/>
        <v>2261.6</v>
      </c>
    </row>
    <row r="811" spans="1:14" ht="31.5" x14ac:dyDescent="0.25">
      <c r="A811" s="46"/>
      <c r="B811" s="46" t="s">
        <v>16</v>
      </c>
      <c r="C811" s="48" t="s">
        <v>787</v>
      </c>
      <c r="D811" s="19">
        <f t="shared" si="98"/>
        <v>1832.8999999999999</v>
      </c>
      <c r="E811" s="31">
        <v>1832.8999999999999</v>
      </c>
      <c r="F811" s="31">
        <v>1491.1</v>
      </c>
      <c r="G811" s="31">
        <v>14.6</v>
      </c>
      <c r="H811" s="32"/>
      <c r="I811" s="16">
        <f t="shared" si="100"/>
        <v>286.5</v>
      </c>
      <c r="J811" s="31">
        <v>211.5</v>
      </c>
      <c r="K811" s="32"/>
      <c r="L811" s="32">
        <v>79.5</v>
      </c>
      <c r="M811" s="31">
        <v>75</v>
      </c>
      <c r="N811" s="19">
        <f t="shared" si="99"/>
        <v>2119.3999999999996</v>
      </c>
    </row>
    <row r="812" spans="1:14" ht="31.5" x14ac:dyDescent="0.25">
      <c r="A812" s="46"/>
      <c r="B812" s="46" t="s">
        <v>16</v>
      </c>
      <c r="C812" s="48" t="s">
        <v>788</v>
      </c>
      <c r="D812" s="19">
        <f t="shared" si="98"/>
        <v>4451.8</v>
      </c>
      <c r="E812" s="31">
        <v>4451.8</v>
      </c>
      <c r="F812" s="31">
        <v>3649.7</v>
      </c>
      <c r="G812" s="31"/>
      <c r="H812" s="32"/>
      <c r="I812" s="16">
        <f t="shared" si="100"/>
        <v>743.3</v>
      </c>
      <c r="J812" s="31">
        <v>668.3</v>
      </c>
      <c r="K812" s="32"/>
      <c r="L812" s="32">
        <v>159.5</v>
      </c>
      <c r="M812" s="31">
        <v>75</v>
      </c>
      <c r="N812" s="19">
        <f t="shared" si="99"/>
        <v>5195.1000000000004</v>
      </c>
    </row>
    <row r="813" spans="1:14" ht="31.5" x14ac:dyDescent="0.25">
      <c r="A813" s="46"/>
      <c r="B813" s="46" t="s">
        <v>16</v>
      </c>
      <c r="C813" s="48" t="s">
        <v>789</v>
      </c>
      <c r="D813" s="19">
        <f t="shared" si="98"/>
        <v>2439.4</v>
      </c>
      <c r="E813" s="31">
        <v>2439.4</v>
      </c>
      <c r="F813" s="31">
        <v>1983.6</v>
      </c>
      <c r="G813" s="31">
        <v>19.399999999999999</v>
      </c>
      <c r="H813" s="32"/>
      <c r="I813" s="16">
        <f t="shared" si="100"/>
        <v>419.5</v>
      </c>
      <c r="J813" s="31">
        <v>264.5</v>
      </c>
      <c r="K813" s="32"/>
      <c r="L813" s="32">
        <v>120.6</v>
      </c>
      <c r="M813" s="31">
        <v>155</v>
      </c>
      <c r="N813" s="19">
        <f t="shared" si="99"/>
        <v>2858.9</v>
      </c>
    </row>
    <row r="814" spans="1:14" ht="19.5" collapsed="1" x14ac:dyDescent="0.25">
      <c r="A814" s="46"/>
      <c r="B814" s="46"/>
      <c r="C814" s="42" t="s">
        <v>790</v>
      </c>
      <c r="D814" s="16">
        <f>SUM(D816:D828)</f>
        <v>409564.50000000006</v>
      </c>
      <c r="E814" s="16">
        <f t="shared" ref="E814:N814" si="101">SUM(E816:E828)</f>
        <v>409564.50000000006</v>
      </c>
      <c r="F814" s="16">
        <f t="shared" si="101"/>
        <v>333315.09999999998</v>
      </c>
      <c r="G814" s="16">
        <f t="shared" si="101"/>
        <v>2808.1000000000004</v>
      </c>
      <c r="H814" s="16">
        <f t="shared" si="101"/>
        <v>0</v>
      </c>
      <c r="I814" s="16">
        <f t="shared" si="101"/>
        <v>87713.599999999991</v>
      </c>
      <c r="J814" s="16">
        <f t="shared" si="101"/>
        <v>54846.600000000013</v>
      </c>
      <c r="K814" s="16">
        <f t="shared" si="101"/>
        <v>0</v>
      </c>
      <c r="L814" s="16">
        <f t="shared" si="101"/>
        <v>9914.1</v>
      </c>
      <c r="M814" s="16">
        <f t="shared" si="101"/>
        <v>32867</v>
      </c>
      <c r="N814" s="16">
        <f t="shared" si="101"/>
        <v>497278.10000000003</v>
      </c>
    </row>
    <row r="815" spans="1:14" ht="15.75" x14ac:dyDescent="0.25">
      <c r="A815" s="46"/>
      <c r="B815" s="46"/>
      <c r="C815" s="48"/>
      <c r="D815" s="16"/>
      <c r="E815" s="31"/>
      <c r="F815" s="50"/>
      <c r="G815" s="31"/>
      <c r="H815" s="50"/>
      <c r="I815" s="16"/>
      <c r="J815" s="50"/>
      <c r="K815" s="50"/>
      <c r="L815" s="50"/>
      <c r="M815" s="50"/>
      <c r="N815" s="16"/>
    </row>
    <row r="816" spans="1:14" ht="15.75" x14ac:dyDescent="0.25">
      <c r="A816" s="46"/>
      <c r="B816" s="18" t="s">
        <v>16</v>
      </c>
      <c r="C816" s="48" t="s">
        <v>791</v>
      </c>
      <c r="D816" s="19">
        <f t="shared" ref="D816:D828" si="102">E816+H816</f>
        <v>3390.9</v>
      </c>
      <c r="E816" s="31">
        <v>3390.9</v>
      </c>
      <c r="F816" s="31">
        <v>2479.1</v>
      </c>
      <c r="G816" s="31">
        <v>198.4</v>
      </c>
      <c r="H816" s="32"/>
      <c r="I816" s="16">
        <f t="shared" si="100"/>
        <v>518.29999999999995</v>
      </c>
      <c r="J816" s="31">
        <v>256.3</v>
      </c>
      <c r="K816" s="32"/>
      <c r="L816" s="32">
        <v>66.400000000000006</v>
      </c>
      <c r="M816" s="31">
        <v>262</v>
      </c>
      <c r="N816" s="19">
        <f t="shared" ref="N816:N828" si="103">D816+I816</f>
        <v>3909.2</v>
      </c>
    </row>
    <row r="817" spans="1:14" s="28" customFormat="1" ht="15.75" x14ac:dyDescent="0.25">
      <c r="A817" s="18"/>
      <c r="B817" s="18" t="s">
        <v>16</v>
      </c>
      <c r="C817" s="45" t="s">
        <v>792</v>
      </c>
      <c r="D817" s="19">
        <f t="shared" si="102"/>
        <v>82827.199999999997</v>
      </c>
      <c r="E817" s="31">
        <v>82827.199999999997</v>
      </c>
      <c r="F817" s="31">
        <v>67045.3</v>
      </c>
      <c r="G817" s="31">
        <v>577.70000000000005</v>
      </c>
      <c r="H817" s="32"/>
      <c r="I817" s="16">
        <f t="shared" si="100"/>
        <v>21182.799999999999</v>
      </c>
      <c r="J817" s="31">
        <v>11157.8</v>
      </c>
      <c r="K817" s="32"/>
      <c r="L817" s="32">
        <v>1751.9</v>
      </c>
      <c r="M817" s="31">
        <v>10025</v>
      </c>
      <c r="N817" s="19">
        <f t="shared" si="103"/>
        <v>104010</v>
      </c>
    </row>
    <row r="818" spans="1:14" s="28" customFormat="1" ht="31.5" x14ac:dyDescent="0.25">
      <c r="A818" s="18"/>
      <c r="B818" s="18" t="s">
        <v>16</v>
      </c>
      <c r="C818" s="38" t="s">
        <v>793</v>
      </c>
      <c r="D818" s="19">
        <f t="shared" si="102"/>
        <v>53345.599999999999</v>
      </c>
      <c r="E818" s="31">
        <v>53345.599999999999</v>
      </c>
      <c r="F818" s="31">
        <v>42773.8</v>
      </c>
      <c r="G818" s="31">
        <v>406.5</v>
      </c>
      <c r="H818" s="32"/>
      <c r="I818" s="16">
        <f t="shared" si="100"/>
        <v>14234.4</v>
      </c>
      <c r="J818" s="31">
        <v>7204.4</v>
      </c>
      <c r="K818" s="32"/>
      <c r="L818" s="32">
        <v>804.8</v>
      </c>
      <c r="M818" s="31">
        <v>7030</v>
      </c>
      <c r="N818" s="19">
        <f t="shared" si="103"/>
        <v>67580</v>
      </c>
    </row>
    <row r="819" spans="1:14" ht="15.75" x14ac:dyDescent="0.25">
      <c r="A819" s="46"/>
      <c r="B819" s="46" t="s">
        <v>16</v>
      </c>
      <c r="C819" s="48" t="s">
        <v>794</v>
      </c>
      <c r="D819" s="19">
        <f t="shared" si="102"/>
        <v>22143.200000000001</v>
      </c>
      <c r="E819" s="31">
        <v>22143.200000000001</v>
      </c>
      <c r="F819" s="31">
        <v>18153.400000000001</v>
      </c>
      <c r="G819" s="31">
        <v>100</v>
      </c>
      <c r="H819" s="32"/>
      <c r="I819" s="16">
        <f t="shared" si="100"/>
        <v>3095.2</v>
      </c>
      <c r="J819" s="31">
        <v>3095.2</v>
      </c>
      <c r="K819" s="32"/>
      <c r="L819" s="32">
        <v>721.4</v>
      </c>
      <c r="M819" s="31"/>
      <c r="N819" s="19">
        <f t="shared" si="103"/>
        <v>25238.400000000001</v>
      </c>
    </row>
    <row r="820" spans="1:14" ht="15.75" x14ac:dyDescent="0.25">
      <c r="A820" s="46"/>
      <c r="B820" s="46" t="s">
        <v>16</v>
      </c>
      <c r="C820" s="48" t="s">
        <v>795</v>
      </c>
      <c r="D820" s="19">
        <f t="shared" si="102"/>
        <v>24861.9</v>
      </c>
      <c r="E820" s="31">
        <v>24861.9</v>
      </c>
      <c r="F820" s="31">
        <v>20323.2</v>
      </c>
      <c r="G820" s="31">
        <v>183.9</v>
      </c>
      <c r="H820" s="32"/>
      <c r="I820" s="16">
        <f t="shared" si="100"/>
        <v>4309.1000000000004</v>
      </c>
      <c r="J820" s="31">
        <v>4199.1000000000004</v>
      </c>
      <c r="K820" s="32"/>
      <c r="L820" s="32">
        <v>1243.8</v>
      </c>
      <c r="M820" s="31">
        <v>110</v>
      </c>
      <c r="N820" s="19">
        <f t="shared" si="103"/>
        <v>29171</v>
      </c>
    </row>
    <row r="821" spans="1:14" ht="15.75" x14ac:dyDescent="0.25">
      <c r="A821" s="46"/>
      <c r="B821" s="46" t="s">
        <v>16</v>
      </c>
      <c r="C821" s="48" t="s">
        <v>796</v>
      </c>
      <c r="D821" s="19">
        <f t="shared" si="102"/>
        <v>26303.399999999998</v>
      </c>
      <c r="E821" s="31">
        <v>26303.399999999998</v>
      </c>
      <c r="F821" s="31">
        <v>21567.599999999999</v>
      </c>
      <c r="G821" s="31">
        <v>114.4</v>
      </c>
      <c r="H821" s="32"/>
      <c r="I821" s="16">
        <f t="shared" si="100"/>
        <v>3421.2</v>
      </c>
      <c r="J821" s="31">
        <v>3311.2</v>
      </c>
      <c r="K821" s="32"/>
      <c r="L821" s="32">
        <v>503.6</v>
      </c>
      <c r="M821" s="31">
        <v>110</v>
      </c>
      <c r="N821" s="19">
        <f t="shared" si="103"/>
        <v>29724.6</v>
      </c>
    </row>
    <row r="822" spans="1:14" ht="15.75" x14ac:dyDescent="0.25">
      <c r="A822" s="46"/>
      <c r="B822" s="46" t="s">
        <v>16</v>
      </c>
      <c r="C822" s="48" t="s">
        <v>797</v>
      </c>
      <c r="D822" s="19">
        <f t="shared" si="102"/>
        <v>30045.300000000003</v>
      </c>
      <c r="E822" s="31">
        <v>30045.300000000003</v>
      </c>
      <c r="F822" s="31">
        <v>24647.3</v>
      </c>
      <c r="G822" s="31">
        <v>116.7</v>
      </c>
      <c r="H822" s="32"/>
      <c r="I822" s="16">
        <f t="shared" si="100"/>
        <v>3463</v>
      </c>
      <c r="J822" s="31">
        <v>3353</v>
      </c>
      <c r="K822" s="32"/>
      <c r="L822" s="32">
        <v>183.9</v>
      </c>
      <c r="M822" s="31">
        <v>110</v>
      </c>
      <c r="N822" s="19">
        <f t="shared" si="103"/>
        <v>33508.300000000003</v>
      </c>
    </row>
    <row r="823" spans="1:14" ht="15.75" x14ac:dyDescent="0.25">
      <c r="A823" s="46"/>
      <c r="B823" s="46" t="s">
        <v>16</v>
      </c>
      <c r="C823" s="48" t="s">
        <v>798</v>
      </c>
      <c r="D823" s="19">
        <f t="shared" si="102"/>
        <v>24726</v>
      </c>
      <c r="E823" s="31">
        <v>24726</v>
      </c>
      <c r="F823" s="31">
        <v>20282.3</v>
      </c>
      <c r="G823" s="31">
        <v>97.6</v>
      </c>
      <c r="H823" s="32"/>
      <c r="I823" s="16">
        <f t="shared" si="100"/>
        <v>2787.1</v>
      </c>
      <c r="J823" s="31">
        <v>2677.1</v>
      </c>
      <c r="K823" s="32"/>
      <c r="L823" s="32">
        <v>410</v>
      </c>
      <c r="M823" s="31">
        <v>110</v>
      </c>
      <c r="N823" s="19">
        <f t="shared" si="103"/>
        <v>27513.1</v>
      </c>
    </row>
    <row r="824" spans="1:14" ht="15.75" x14ac:dyDescent="0.25">
      <c r="A824" s="46"/>
      <c r="B824" s="46" t="s">
        <v>16</v>
      </c>
      <c r="C824" s="48" t="s">
        <v>799</v>
      </c>
      <c r="D824" s="19">
        <f t="shared" si="102"/>
        <v>28911.200000000001</v>
      </c>
      <c r="E824" s="31">
        <v>28911.200000000001</v>
      </c>
      <c r="F824" s="31">
        <v>23681.4</v>
      </c>
      <c r="G824" s="31">
        <v>155.5</v>
      </c>
      <c r="H824" s="32"/>
      <c r="I824" s="16">
        <f t="shared" si="100"/>
        <v>4136.5</v>
      </c>
      <c r="J824" s="31">
        <v>4136.5</v>
      </c>
      <c r="K824" s="32"/>
      <c r="L824" s="32">
        <v>719.8</v>
      </c>
      <c r="M824" s="31"/>
      <c r="N824" s="19">
        <f t="shared" si="103"/>
        <v>33047.699999999997</v>
      </c>
    </row>
    <row r="825" spans="1:14" ht="15.75" x14ac:dyDescent="0.25">
      <c r="A825" s="46"/>
      <c r="B825" s="46" t="s">
        <v>16</v>
      </c>
      <c r="C825" s="48" t="s">
        <v>800</v>
      </c>
      <c r="D825" s="19">
        <f t="shared" si="102"/>
        <v>19265.200000000004</v>
      </c>
      <c r="E825" s="31">
        <v>19265.200000000004</v>
      </c>
      <c r="F825" s="31">
        <v>15727.2</v>
      </c>
      <c r="G825" s="31">
        <v>168.1</v>
      </c>
      <c r="H825" s="32"/>
      <c r="I825" s="16">
        <f t="shared" si="100"/>
        <v>2495.4</v>
      </c>
      <c r="J825" s="31">
        <v>2495.4</v>
      </c>
      <c r="K825" s="32"/>
      <c r="L825" s="32">
        <v>476.5</v>
      </c>
      <c r="M825" s="31"/>
      <c r="N825" s="19">
        <f t="shared" si="103"/>
        <v>21760.600000000006</v>
      </c>
    </row>
    <row r="826" spans="1:14" ht="15.75" x14ac:dyDescent="0.25">
      <c r="A826" s="46"/>
      <c r="B826" s="46" t="s">
        <v>16</v>
      </c>
      <c r="C826" s="48" t="s">
        <v>801</v>
      </c>
      <c r="D826" s="19">
        <f t="shared" si="102"/>
        <v>30626.899999999998</v>
      </c>
      <c r="E826" s="31">
        <v>30626.899999999998</v>
      </c>
      <c r="F826" s="31">
        <v>25051.5</v>
      </c>
      <c r="G826" s="31">
        <v>207.5</v>
      </c>
      <c r="H826" s="32"/>
      <c r="I826" s="16">
        <f t="shared" si="100"/>
        <v>3464.3</v>
      </c>
      <c r="J826" s="31">
        <v>3354.3</v>
      </c>
      <c r="K826" s="32"/>
      <c r="L826" s="32">
        <v>693.3</v>
      </c>
      <c r="M826" s="31">
        <v>110</v>
      </c>
      <c r="N826" s="19">
        <f t="shared" si="103"/>
        <v>34091.199999999997</v>
      </c>
    </row>
    <row r="827" spans="1:14" ht="15.75" x14ac:dyDescent="0.25">
      <c r="A827" s="46"/>
      <c r="B827" s="46" t="s">
        <v>16</v>
      </c>
      <c r="C827" s="48" t="s">
        <v>802</v>
      </c>
      <c r="D827" s="19">
        <f t="shared" si="102"/>
        <v>28364.400000000001</v>
      </c>
      <c r="E827" s="31">
        <v>28364.400000000001</v>
      </c>
      <c r="F827" s="31">
        <v>23267.8</v>
      </c>
      <c r="G827" s="31">
        <v>110.9</v>
      </c>
      <c r="H827" s="32"/>
      <c r="I827" s="16">
        <f t="shared" si="100"/>
        <v>12189.9</v>
      </c>
      <c r="J827" s="31">
        <v>4189.8999999999996</v>
      </c>
      <c r="K827" s="32"/>
      <c r="L827" s="32">
        <v>862.2</v>
      </c>
      <c r="M827" s="31">
        <v>8000</v>
      </c>
      <c r="N827" s="19">
        <f t="shared" si="103"/>
        <v>40554.300000000003</v>
      </c>
    </row>
    <row r="828" spans="1:14" ht="15.75" x14ac:dyDescent="0.25">
      <c r="A828" s="46"/>
      <c r="B828" s="46" t="s">
        <v>16</v>
      </c>
      <c r="C828" s="48" t="s">
        <v>803</v>
      </c>
      <c r="D828" s="19">
        <f t="shared" si="102"/>
        <v>34753.300000000003</v>
      </c>
      <c r="E828" s="31">
        <v>34753.300000000003</v>
      </c>
      <c r="F828" s="31">
        <v>28315.200000000001</v>
      </c>
      <c r="G828" s="31">
        <v>370.9</v>
      </c>
      <c r="H828" s="32"/>
      <c r="I828" s="16">
        <f t="shared" si="100"/>
        <v>12416.4</v>
      </c>
      <c r="J828" s="31">
        <v>5416.4</v>
      </c>
      <c r="K828" s="32"/>
      <c r="L828" s="32">
        <v>1476.5</v>
      </c>
      <c r="M828" s="31">
        <v>7000</v>
      </c>
      <c r="N828" s="19">
        <f t="shared" si="103"/>
        <v>47169.700000000004</v>
      </c>
    </row>
    <row r="829" spans="1:14" collapsed="1" x14ac:dyDescent="0.25">
      <c r="D829" s="51"/>
      <c r="E829" s="51"/>
      <c r="F829" s="52"/>
      <c r="G829" s="52"/>
      <c r="H829" s="52"/>
      <c r="I829" s="51"/>
      <c r="J829" s="51"/>
      <c r="K829" s="52"/>
      <c r="L829" s="52"/>
      <c r="M829" s="52"/>
      <c r="N829" s="51"/>
    </row>
    <row r="830" spans="1:14" x14ac:dyDescent="0.25">
      <c r="D830" s="51"/>
      <c r="E830" s="51"/>
      <c r="F830" s="52"/>
      <c r="G830" s="52"/>
      <c r="H830" s="52"/>
      <c r="I830" s="51"/>
      <c r="J830" s="51"/>
      <c r="K830" s="52"/>
      <c r="L830" s="52"/>
      <c r="M830" s="52"/>
      <c r="N830" s="51"/>
    </row>
    <row r="831" spans="1:14" x14ac:dyDescent="0.25">
      <c r="D831" s="51"/>
      <c r="E831" s="51"/>
      <c r="F831" s="52"/>
      <c r="G831" s="52"/>
      <c r="H831" s="52"/>
      <c r="I831" s="51"/>
      <c r="J831" s="51"/>
      <c r="K831" s="52"/>
      <c r="L831" s="52"/>
      <c r="M831" s="52"/>
      <c r="N831" s="51"/>
    </row>
    <row r="832" spans="1:14" x14ac:dyDescent="0.25">
      <c r="D832" s="51"/>
      <c r="E832" s="51"/>
      <c r="F832" s="52"/>
      <c r="G832" s="52"/>
      <c r="H832" s="52"/>
      <c r="I832" s="51"/>
      <c r="J832" s="51"/>
      <c r="K832" s="52"/>
      <c r="L832" s="52"/>
      <c r="M832" s="52"/>
      <c r="N832" s="51"/>
    </row>
    <row r="833" spans="1:14" x14ac:dyDescent="0.25">
      <c r="D833" s="51"/>
      <c r="E833" s="51"/>
      <c r="F833" s="52"/>
      <c r="G833" s="52"/>
      <c r="H833" s="52"/>
      <c r="I833" s="51"/>
      <c r="J833" s="51"/>
      <c r="K833" s="52"/>
      <c r="L833" s="52"/>
      <c r="M833" s="52"/>
      <c r="N833" s="51"/>
    </row>
    <row r="834" spans="1:14" x14ac:dyDescent="0.25">
      <c r="D834" s="51"/>
      <c r="E834" s="51"/>
      <c r="F834" s="52"/>
      <c r="G834" s="52"/>
      <c r="H834" s="52"/>
      <c r="I834" s="51"/>
      <c r="J834" s="51"/>
      <c r="K834" s="52"/>
      <c r="L834" s="52"/>
      <c r="M834" s="52"/>
      <c r="N834" s="51"/>
    </row>
    <row r="835" spans="1:14" x14ac:dyDescent="0.25">
      <c r="D835" s="51"/>
      <c r="E835" s="51"/>
      <c r="F835" s="52"/>
      <c r="G835" s="52"/>
      <c r="H835" s="52"/>
      <c r="I835" s="51"/>
      <c r="J835" s="51"/>
      <c r="K835" s="52"/>
      <c r="L835" s="52"/>
      <c r="M835" s="52"/>
      <c r="N835" s="51"/>
    </row>
    <row r="836" spans="1:14" x14ac:dyDescent="0.25">
      <c r="D836" s="51"/>
      <c r="E836" s="51"/>
      <c r="F836" s="52"/>
      <c r="G836" s="52"/>
      <c r="H836" s="52"/>
      <c r="I836" s="51"/>
      <c r="J836" s="51"/>
      <c r="K836" s="52"/>
      <c r="L836" s="52"/>
      <c r="M836" s="52"/>
      <c r="N836" s="51"/>
    </row>
    <row r="837" spans="1:14" x14ac:dyDescent="0.25">
      <c r="D837" s="51"/>
      <c r="E837" s="51"/>
      <c r="F837" s="52"/>
      <c r="G837" s="52"/>
      <c r="H837" s="52"/>
      <c r="I837" s="51"/>
      <c r="J837" s="51"/>
      <c r="K837" s="52"/>
      <c r="L837" s="52"/>
      <c r="M837" s="52"/>
      <c r="N837" s="51"/>
    </row>
    <row r="838" spans="1:14" x14ac:dyDescent="0.25">
      <c r="D838" s="51"/>
      <c r="E838" s="51"/>
      <c r="F838" s="52"/>
      <c r="G838" s="52"/>
      <c r="H838" s="52"/>
      <c r="I838" s="51"/>
      <c r="J838" s="51"/>
      <c r="K838" s="52"/>
      <c r="L838" s="52"/>
      <c r="M838" s="52"/>
      <c r="N838" s="51"/>
    </row>
    <row r="839" spans="1:14" x14ac:dyDescent="0.25">
      <c r="D839" s="51"/>
      <c r="E839" s="51"/>
      <c r="F839" s="52"/>
      <c r="G839" s="52"/>
      <c r="H839" s="52"/>
      <c r="I839" s="51"/>
      <c r="J839" s="51"/>
      <c r="K839" s="52"/>
      <c r="L839" s="52"/>
      <c r="M839" s="52"/>
      <c r="N839" s="51"/>
    </row>
    <row r="840" spans="1:14" x14ac:dyDescent="0.25">
      <c r="D840" s="51"/>
      <c r="E840" s="51"/>
      <c r="F840" s="52"/>
      <c r="G840" s="52"/>
      <c r="H840" s="52"/>
      <c r="I840" s="51"/>
      <c r="J840" s="51"/>
      <c r="K840" s="52"/>
      <c r="L840" s="52"/>
      <c r="M840" s="52"/>
      <c r="N840" s="51"/>
    </row>
    <row r="841" spans="1:14" x14ac:dyDescent="0.25">
      <c r="D841" s="51"/>
      <c r="E841" s="51"/>
      <c r="F841" s="52"/>
      <c r="G841" s="52"/>
      <c r="H841" s="52"/>
      <c r="I841" s="51"/>
      <c r="J841" s="51"/>
      <c r="K841" s="52"/>
      <c r="L841" s="52"/>
      <c r="M841" s="52"/>
      <c r="N841" s="51"/>
    </row>
    <row r="842" spans="1:14" x14ac:dyDescent="0.25">
      <c r="D842" s="51"/>
      <c r="E842" s="51"/>
      <c r="F842" s="52"/>
      <c r="G842" s="52"/>
      <c r="H842" s="52"/>
      <c r="I842" s="51"/>
      <c r="J842" s="51"/>
      <c r="K842" s="52"/>
      <c r="L842" s="52"/>
      <c r="M842" s="52"/>
      <c r="N842" s="51"/>
    </row>
    <row r="843" spans="1:14" x14ac:dyDescent="0.25">
      <c r="D843" s="51"/>
      <c r="E843" s="51"/>
      <c r="F843" s="52"/>
      <c r="G843" s="52"/>
      <c r="H843" s="52"/>
      <c r="I843" s="51"/>
      <c r="J843" s="51"/>
      <c r="K843" s="52"/>
      <c r="L843" s="52"/>
      <c r="M843" s="52"/>
      <c r="N843" s="51"/>
    </row>
    <row r="844" spans="1:14" x14ac:dyDescent="0.25">
      <c r="D844" s="51"/>
      <c r="E844" s="51"/>
      <c r="F844" s="52"/>
      <c r="G844" s="52"/>
      <c r="H844" s="52"/>
      <c r="I844" s="51"/>
      <c r="J844" s="51"/>
      <c r="K844" s="52"/>
      <c r="L844" s="52"/>
      <c r="M844" s="52"/>
      <c r="N844" s="51"/>
    </row>
    <row r="845" spans="1:14" x14ac:dyDescent="0.25">
      <c r="D845" s="51"/>
      <c r="E845" s="51"/>
      <c r="F845" s="52"/>
      <c r="G845" s="52"/>
      <c r="H845" s="52"/>
      <c r="I845" s="51"/>
      <c r="J845" s="51"/>
      <c r="K845" s="52"/>
      <c r="L845" s="52"/>
      <c r="M845" s="52"/>
      <c r="N845" s="51"/>
    </row>
    <row r="846" spans="1:14" x14ac:dyDescent="0.25">
      <c r="D846" s="51"/>
      <c r="E846" s="51"/>
      <c r="F846" s="52"/>
      <c r="G846" s="52"/>
      <c r="H846" s="52"/>
      <c r="I846" s="51"/>
      <c r="J846" s="51"/>
      <c r="K846" s="52"/>
      <c r="L846" s="52"/>
      <c r="M846" s="52"/>
      <c r="N846" s="51"/>
    </row>
    <row r="847" spans="1:14" x14ac:dyDescent="0.25">
      <c r="A847" s="4"/>
      <c r="B847" s="4"/>
      <c r="C847" s="4"/>
      <c r="D847" s="53"/>
      <c r="E847" s="53"/>
      <c r="F847" s="54"/>
      <c r="G847" s="54"/>
      <c r="H847" s="54"/>
      <c r="I847" s="53"/>
      <c r="J847" s="53"/>
      <c r="K847" s="54"/>
      <c r="L847" s="54"/>
      <c r="M847" s="54"/>
      <c r="N847" s="53"/>
    </row>
    <row r="848" spans="1:14" x14ac:dyDescent="0.25">
      <c r="A848" s="4"/>
      <c r="B848" s="4"/>
      <c r="C848" s="4"/>
      <c r="D848" s="53"/>
      <c r="E848" s="53"/>
      <c r="F848" s="54"/>
      <c r="G848" s="54"/>
      <c r="H848" s="54"/>
      <c r="I848" s="53"/>
      <c r="J848" s="53"/>
      <c r="K848" s="54"/>
      <c r="L848" s="54"/>
      <c r="M848" s="54"/>
      <c r="N848" s="53"/>
    </row>
    <row r="849" spans="1:14" x14ac:dyDescent="0.25">
      <c r="A849" s="4"/>
      <c r="B849" s="4"/>
      <c r="C849" s="4"/>
      <c r="D849" s="53"/>
      <c r="E849" s="53"/>
      <c r="F849" s="54"/>
      <c r="G849" s="54"/>
      <c r="H849" s="54"/>
      <c r="I849" s="53"/>
      <c r="J849" s="53"/>
      <c r="K849" s="54"/>
      <c r="L849" s="54"/>
      <c r="M849" s="54"/>
      <c r="N849" s="53"/>
    </row>
    <row r="850" spans="1:14" x14ac:dyDescent="0.25">
      <c r="A850" s="4"/>
      <c r="B850" s="4"/>
      <c r="C850" s="4"/>
      <c r="D850" s="53"/>
      <c r="E850" s="53"/>
      <c r="F850" s="54"/>
      <c r="G850" s="54"/>
      <c r="H850" s="54"/>
      <c r="I850" s="53"/>
      <c r="J850" s="53"/>
      <c r="K850" s="54"/>
      <c r="L850" s="54"/>
      <c r="M850" s="54"/>
      <c r="N850" s="53"/>
    </row>
    <row r="851" spans="1:14" x14ac:dyDescent="0.25">
      <c r="A851" s="4"/>
      <c r="B851" s="4"/>
      <c r="C851" s="4"/>
      <c r="D851" s="53"/>
      <c r="E851" s="53"/>
      <c r="F851" s="54"/>
      <c r="G851" s="54"/>
      <c r="H851" s="54"/>
      <c r="I851" s="53"/>
      <c r="J851" s="53"/>
      <c r="K851" s="54"/>
      <c r="L851" s="54"/>
      <c r="M851" s="54"/>
      <c r="N851" s="53"/>
    </row>
    <row r="852" spans="1:14" x14ac:dyDescent="0.25">
      <c r="A852" s="4"/>
      <c r="B852" s="4"/>
      <c r="C852" s="4"/>
      <c r="D852" s="55"/>
      <c r="E852" s="55"/>
      <c r="F852" s="56"/>
      <c r="G852" s="56"/>
      <c r="H852" s="56"/>
      <c r="I852" s="55"/>
      <c r="J852" s="55"/>
      <c r="K852" s="56"/>
      <c r="L852" s="56"/>
      <c r="M852" s="56"/>
      <c r="N852" s="55"/>
    </row>
    <row r="853" spans="1:14" x14ac:dyDescent="0.25">
      <c r="A853" s="4"/>
      <c r="B853" s="4"/>
      <c r="C853" s="4"/>
      <c r="D853" s="55"/>
      <c r="E853" s="55"/>
      <c r="F853" s="56"/>
      <c r="G853" s="56"/>
      <c r="H853" s="56"/>
      <c r="I853" s="55"/>
      <c r="J853" s="55"/>
      <c r="K853" s="56"/>
      <c r="L853" s="56"/>
      <c r="M853" s="56"/>
      <c r="N853" s="55"/>
    </row>
    <row r="854" spans="1:14" x14ac:dyDescent="0.25">
      <c r="A854" s="4"/>
      <c r="B854" s="4"/>
      <c r="C854" s="4"/>
      <c r="D854" s="55"/>
      <c r="E854" s="55"/>
      <c r="F854" s="56"/>
      <c r="G854" s="56"/>
      <c r="H854" s="56"/>
      <c r="I854" s="55"/>
      <c r="J854" s="55"/>
      <c r="K854" s="56"/>
      <c r="L854" s="56"/>
      <c r="M854" s="56"/>
      <c r="N854" s="55"/>
    </row>
    <row r="855" spans="1:14" x14ac:dyDescent="0.25">
      <c r="A855" s="4"/>
      <c r="B855" s="4"/>
      <c r="C855" s="4"/>
      <c r="D855" s="55"/>
      <c r="E855" s="55"/>
      <c r="F855" s="56"/>
      <c r="G855" s="56"/>
      <c r="H855" s="56"/>
      <c r="I855" s="55"/>
      <c r="J855" s="55"/>
      <c r="K855" s="56"/>
      <c r="L855" s="56"/>
      <c r="M855" s="56"/>
      <c r="N855" s="55"/>
    </row>
    <row r="856" spans="1:14" x14ac:dyDescent="0.25">
      <c r="A856" s="4"/>
      <c r="B856" s="4"/>
      <c r="C856" s="4"/>
      <c r="D856" s="55"/>
      <c r="E856" s="55"/>
      <c r="F856" s="56"/>
      <c r="G856" s="56"/>
      <c r="H856" s="56"/>
      <c r="I856" s="55"/>
      <c r="J856" s="55"/>
      <c r="K856" s="56"/>
      <c r="L856" s="56"/>
      <c r="M856" s="56"/>
      <c r="N856" s="55"/>
    </row>
    <row r="857" spans="1:14" x14ac:dyDescent="0.25">
      <c r="A857" s="4"/>
      <c r="B857" s="4"/>
      <c r="C857" s="4"/>
      <c r="D857" s="55"/>
      <c r="E857" s="55"/>
      <c r="F857" s="56"/>
      <c r="G857" s="56"/>
      <c r="H857" s="56"/>
      <c r="I857" s="55"/>
      <c r="J857" s="55"/>
      <c r="K857" s="56"/>
      <c r="L857" s="56"/>
      <c r="M857" s="56"/>
      <c r="N857" s="55"/>
    </row>
    <row r="858" spans="1:14" x14ac:dyDescent="0.25">
      <c r="A858" s="4"/>
      <c r="B858" s="4"/>
      <c r="C858" s="4"/>
      <c r="D858" s="55"/>
      <c r="E858" s="55"/>
      <c r="F858" s="56"/>
      <c r="G858" s="56"/>
      <c r="H858" s="56"/>
      <c r="I858" s="55"/>
      <c r="J858" s="55"/>
      <c r="K858" s="56"/>
      <c r="L858" s="56"/>
      <c r="M858" s="56"/>
      <c r="N858" s="55"/>
    </row>
    <row r="859" spans="1:14" x14ac:dyDescent="0.25">
      <c r="A859" s="4"/>
      <c r="B859" s="4"/>
      <c r="C859" s="4"/>
      <c r="D859" s="55"/>
      <c r="E859" s="55"/>
      <c r="F859" s="56"/>
      <c r="G859" s="56"/>
      <c r="H859" s="56"/>
      <c r="I859" s="55"/>
      <c r="J859" s="55"/>
      <c r="K859" s="56"/>
      <c r="L859" s="56"/>
      <c r="M859" s="56"/>
      <c r="N859" s="55"/>
    </row>
    <row r="860" spans="1:14" x14ac:dyDescent="0.25">
      <c r="A860" s="4"/>
      <c r="B860" s="4"/>
      <c r="C860" s="4"/>
      <c r="D860" s="55"/>
      <c r="E860" s="55"/>
      <c r="F860" s="56"/>
      <c r="G860" s="56"/>
      <c r="H860" s="56"/>
      <c r="I860" s="55"/>
      <c r="J860" s="55"/>
      <c r="K860" s="56"/>
      <c r="L860" s="56"/>
      <c r="M860" s="56"/>
      <c r="N860" s="55"/>
    </row>
    <row r="861" spans="1:14" x14ac:dyDescent="0.25">
      <c r="A861" s="4"/>
      <c r="B861" s="4"/>
      <c r="C861" s="4"/>
      <c r="D861" s="55"/>
      <c r="E861" s="55"/>
      <c r="F861" s="56"/>
      <c r="G861" s="56"/>
      <c r="H861" s="56"/>
      <c r="I861" s="55"/>
      <c r="J861" s="55"/>
      <c r="K861" s="56"/>
      <c r="L861" s="56"/>
      <c r="M861" s="56"/>
      <c r="N861" s="55"/>
    </row>
    <row r="862" spans="1:14" x14ac:dyDescent="0.25">
      <c r="A862" s="4"/>
      <c r="B862" s="4"/>
      <c r="C862" s="4"/>
      <c r="D862" s="55"/>
      <c r="E862" s="55"/>
      <c r="F862" s="56"/>
      <c r="G862" s="56"/>
      <c r="H862" s="56"/>
      <c r="I862" s="55"/>
      <c r="J862" s="55"/>
      <c r="K862" s="56"/>
      <c r="L862" s="56"/>
      <c r="M862" s="56"/>
      <c r="N862" s="55"/>
    </row>
    <row r="863" spans="1:14" x14ac:dyDescent="0.25">
      <c r="A863" s="4"/>
      <c r="B863" s="4"/>
      <c r="C863" s="4"/>
      <c r="D863" s="55"/>
      <c r="E863" s="55"/>
      <c r="F863" s="56"/>
      <c r="G863" s="56"/>
      <c r="H863" s="56"/>
      <c r="I863" s="55"/>
      <c r="J863" s="55"/>
      <c r="K863" s="56"/>
      <c r="L863" s="56"/>
      <c r="M863" s="56"/>
      <c r="N863" s="55"/>
    </row>
    <row r="864" spans="1:14" x14ac:dyDescent="0.25">
      <c r="A864" s="4"/>
      <c r="B864" s="4"/>
      <c r="C864" s="4"/>
      <c r="D864" s="55"/>
      <c r="E864" s="55"/>
      <c r="F864" s="56"/>
      <c r="G864" s="56"/>
      <c r="H864" s="56"/>
      <c r="I864" s="55"/>
      <c r="J864" s="55"/>
      <c r="K864" s="56"/>
      <c r="L864" s="56"/>
      <c r="M864" s="56"/>
      <c r="N864" s="55"/>
    </row>
    <row r="865" spans="1:14" x14ac:dyDescent="0.25">
      <c r="A865" s="4"/>
      <c r="B865" s="4"/>
      <c r="C865" s="4"/>
      <c r="D865" s="55"/>
      <c r="E865" s="55"/>
      <c r="F865" s="56"/>
      <c r="G865" s="56"/>
      <c r="H865" s="56"/>
      <c r="I865" s="55"/>
      <c r="J865" s="55"/>
      <c r="K865" s="56"/>
      <c r="L865" s="56"/>
      <c r="M865" s="56"/>
      <c r="N865" s="55"/>
    </row>
    <row r="866" spans="1:14" x14ac:dyDescent="0.25">
      <c r="A866" s="4"/>
      <c r="B866" s="4"/>
      <c r="C866" s="4"/>
      <c r="D866" s="55"/>
      <c r="E866" s="55"/>
      <c r="F866" s="56"/>
      <c r="G866" s="56"/>
      <c r="H866" s="56"/>
      <c r="I866" s="55"/>
      <c r="J866" s="55"/>
      <c r="K866" s="56"/>
      <c r="L866" s="56"/>
      <c r="M866" s="56"/>
      <c r="N866" s="55"/>
    </row>
    <row r="867" spans="1:14" x14ac:dyDescent="0.25">
      <c r="A867" s="4"/>
      <c r="B867" s="4"/>
      <c r="C867" s="4"/>
      <c r="D867" s="55"/>
      <c r="E867" s="55"/>
      <c r="F867" s="56"/>
      <c r="G867" s="56"/>
      <c r="H867" s="56"/>
      <c r="I867" s="55"/>
      <c r="J867" s="55"/>
      <c r="K867" s="56"/>
      <c r="L867" s="56"/>
      <c r="M867" s="56"/>
      <c r="N867" s="55"/>
    </row>
    <row r="868" spans="1:14" x14ac:dyDescent="0.25">
      <c r="A868" s="4"/>
      <c r="B868" s="4"/>
      <c r="C868" s="4"/>
      <c r="D868" s="55"/>
      <c r="E868" s="55"/>
      <c r="F868" s="56"/>
      <c r="G868" s="56"/>
      <c r="H868" s="56"/>
      <c r="I868" s="55"/>
      <c r="J868" s="55"/>
      <c r="K868" s="56"/>
      <c r="L868" s="56"/>
      <c r="M868" s="56"/>
      <c r="N868" s="55"/>
    </row>
    <row r="869" spans="1:14" x14ac:dyDescent="0.25">
      <c r="A869" s="4"/>
      <c r="B869" s="4"/>
      <c r="C869" s="4"/>
      <c r="D869" s="55"/>
      <c r="E869" s="55"/>
      <c r="F869" s="56"/>
      <c r="G869" s="56"/>
      <c r="H869" s="56"/>
      <c r="I869" s="55"/>
      <c r="J869" s="55"/>
      <c r="K869" s="56"/>
      <c r="L869" s="56"/>
      <c r="M869" s="56"/>
      <c r="N869" s="55"/>
    </row>
    <row r="870" spans="1:14" x14ac:dyDescent="0.25">
      <c r="A870" s="4"/>
      <c r="B870" s="4"/>
      <c r="C870" s="4"/>
      <c r="D870" s="55"/>
      <c r="E870" s="55"/>
      <c r="F870" s="56"/>
      <c r="G870" s="56"/>
      <c r="H870" s="56"/>
      <c r="I870" s="55"/>
      <c r="J870" s="55"/>
      <c r="K870" s="56"/>
      <c r="L870" s="56"/>
      <c r="M870" s="56"/>
      <c r="N870" s="55"/>
    </row>
    <row r="871" spans="1:14" x14ac:dyDescent="0.25">
      <c r="A871" s="4"/>
      <c r="B871" s="4"/>
      <c r="C871" s="4"/>
      <c r="D871" s="55"/>
      <c r="E871" s="55"/>
      <c r="F871" s="56"/>
      <c r="G871" s="56"/>
      <c r="H871" s="56"/>
      <c r="I871" s="55"/>
      <c r="J871" s="55"/>
      <c r="K871" s="56"/>
      <c r="L871" s="56"/>
      <c r="M871" s="56"/>
      <c r="N871" s="55"/>
    </row>
    <row r="872" spans="1:14" x14ac:dyDescent="0.25">
      <c r="A872" s="4"/>
      <c r="B872" s="4"/>
      <c r="C872" s="4"/>
      <c r="D872" s="55"/>
      <c r="E872" s="55"/>
      <c r="F872" s="56"/>
      <c r="G872" s="56"/>
      <c r="H872" s="56"/>
      <c r="I872" s="55"/>
      <c r="J872" s="55"/>
      <c r="K872" s="56"/>
      <c r="L872" s="56"/>
      <c r="M872" s="56"/>
      <c r="N872" s="55"/>
    </row>
    <row r="873" spans="1:14" x14ac:dyDescent="0.25">
      <c r="A873" s="4"/>
      <c r="B873" s="4"/>
      <c r="C873" s="4"/>
      <c r="D873" s="55"/>
      <c r="E873" s="55"/>
      <c r="F873" s="56"/>
      <c r="G873" s="56"/>
      <c r="H873" s="56"/>
      <c r="I873" s="55"/>
      <c r="J873" s="55"/>
      <c r="K873" s="56"/>
      <c r="L873" s="56"/>
      <c r="M873" s="56"/>
      <c r="N873" s="55"/>
    </row>
    <row r="874" spans="1:14" x14ac:dyDescent="0.25">
      <c r="A874" s="4"/>
      <c r="B874" s="4"/>
      <c r="C874" s="4"/>
      <c r="D874" s="55"/>
      <c r="E874" s="55"/>
      <c r="F874" s="56"/>
      <c r="G874" s="56"/>
      <c r="H874" s="56"/>
      <c r="I874" s="55"/>
      <c r="J874" s="55"/>
      <c r="K874" s="56"/>
      <c r="L874" s="56"/>
      <c r="M874" s="56"/>
      <c r="N874" s="55"/>
    </row>
    <row r="875" spans="1:14" x14ac:dyDescent="0.25">
      <c r="A875" s="4"/>
      <c r="B875" s="4"/>
      <c r="C875" s="4"/>
      <c r="D875" s="55"/>
      <c r="E875" s="55"/>
      <c r="F875" s="56"/>
      <c r="G875" s="56"/>
      <c r="H875" s="56"/>
      <c r="I875" s="55"/>
      <c r="J875" s="55"/>
      <c r="K875" s="56"/>
      <c r="L875" s="56"/>
      <c r="M875" s="56"/>
      <c r="N875" s="55"/>
    </row>
    <row r="876" spans="1:14" x14ac:dyDescent="0.25">
      <c r="A876" s="4"/>
      <c r="B876" s="4"/>
      <c r="C876" s="4"/>
      <c r="D876" s="55"/>
      <c r="E876" s="55"/>
      <c r="F876" s="56"/>
      <c r="G876" s="56"/>
      <c r="H876" s="56"/>
      <c r="I876" s="55"/>
      <c r="J876" s="55"/>
      <c r="K876" s="56"/>
      <c r="L876" s="56"/>
      <c r="M876" s="56"/>
      <c r="N876" s="55"/>
    </row>
    <row r="877" spans="1:14" x14ac:dyDescent="0.25">
      <c r="A877" s="4"/>
      <c r="B877" s="4"/>
      <c r="C877" s="4"/>
      <c r="D877" s="55"/>
      <c r="E877" s="55"/>
      <c r="F877" s="56"/>
      <c r="G877" s="56"/>
      <c r="H877" s="56"/>
      <c r="I877" s="55"/>
      <c r="J877" s="55"/>
      <c r="K877" s="56"/>
      <c r="L877" s="56"/>
      <c r="M877" s="56"/>
      <c r="N877" s="55"/>
    </row>
    <row r="878" spans="1:14" x14ac:dyDescent="0.25">
      <c r="A878" s="4"/>
      <c r="B878" s="4"/>
      <c r="C878" s="4"/>
      <c r="D878" s="55"/>
      <c r="E878" s="55"/>
      <c r="F878" s="56"/>
      <c r="G878" s="56"/>
      <c r="H878" s="56"/>
      <c r="I878" s="55"/>
      <c r="J878" s="55"/>
      <c r="K878" s="56"/>
      <c r="L878" s="56"/>
      <c r="M878" s="56"/>
      <c r="N878" s="55"/>
    </row>
    <row r="879" spans="1:14" x14ac:dyDescent="0.25">
      <c r="A879" s="4"/>
      <c r="B879" s="4"/>
      <c r="C879" s="4"/>
      <c r="D879" s="55"/>
      <c r="E879" s="55"/>
      <c r="F879" s="56"/>
      <c r="G879" s="56"/>
      <c r="H879" s="56"/>
      <c r="I879" s="55"/>
      <c r="J879" s="55"/>
      <c r="K879" s="56"/>
      <c r="L879" s="56"/>
      <c r="M879" s="56"/>
      <c r="N879" s="55"/>
    </row>
    <row r="880" spans="1:14" x14ac:dyDescent="0.25">
      <c r="A880" s="4"/>
      <c r="B880" s="4"/>
      <c r="C880" s="4"/>
      <c r="D880" s="55"/>
      <c r="E880" s="55"/>
      <c r="F880" s="56"/>
      <c r="G880" s="56"/>
      <c r="H880" s="56"/>
      <c r="I880" s="55"/>
      <c r="J880" s="55"/>
      <c r="K880" s="56"/>
      <c r="L880" s="56"/>
      <c r="M880" s="56"/>
      <c r="N880" s="55"/>
    </row>
    <row r="881" spans="1:14" x14ac:dyDescent="0.25">
      <c r="A881" s="4"/>
      <c r="B881" s="4"/>
      <c r="C881" s="4"/>
      <c r="D881" s="55"/>
      <c r="E881" s="55"/>
      <c r="F881" s="56"/>
      <c r="G881" s="56"/>
      <c r="H881" s="56"/>
      <c r="I881" s="55"/>
      <c r="J881" s="55"/>
      <c r="K881" s="56"/>
      <c r="L881" s="56"/>
      <c r="M881" s="56"/>
      <c r="N881" s="55"/>
    </row>
    <row r="882" spans="1:14" x14ac:dyDescent="0.25">
      <c r="A882" s="4"/>
      <c r="B882" s="4"/>
      <c r="C882" s="4"/>
      <c r="D882" s="55"/>
      <c r="E882" s="55"/>
      <c r="F882" s="56"/>
      <c r="G882" s="56"/>
      <c r="H882" s="56"/>
      <c r="I882" s="55"/>
      <c r="J882" s="55"/>
      <c r="K882" s="56"/>
      <c r="L882" s="56"/>
      <c r="M882" s="56"/>
      <c r="N882" s="55"/>
    </row>
    <row r="883" spans="1:14" x14ac:dyDescent="0.25">
      <c r="A883" s="4"/>
      <c r="B883" s="4"/>
      <c r="C883" s="4"/>
      <c r="D883" s="55"/>
      <c r="E883" s="55"/>
      <c r="F883" s="56"/>
      <c r="G883" s="56"/>
      <c r="H883" s="56"/>
      <c r="I883" s="55"/>
      <c r="J883" s="55"/>
      <c r="K883" s="56"/>
      <c r="L883" s="56"/>
      <c r="M883" s="56"/>
      <c r="N883" s="55"/>
    </row>
    <row r="884" spans="1:14" x14ac:dyDescent="0.25">
      <c r="A884" s="4"/>
      <c r="B884" s="4"/>
      <c r="C884" s="4"/>
      <c r="D884" s="55"/>
      <c r="E884" s="55"/>
      <c r="F884" s="56"/>
      <c r="G884" s="56"/>
      <c r="H884" s="56"/>
      <c r="I884" s="55"/>
      <c r="J884" s="55"/>
      <c r="K884" s="56"/>
      <c r="L884" s="56"/>
      <c r="M884" s="56"/>
      <c r="N884" s="55"/>
    </row>
    <row r="885" spans="1:14" x14ac:dyDescent="0.25">
      <c r="A885" s="4"/>
      <c r="B885" s="4"/>
      <c r="C885" s="4"/>
      <c r="D885" s="55"/>
      <c r="E885" s="55"/>
      <c r="F885" s="56"/>
      <c r="G885" s="56"/>
      <c r="H885" s="56"/>
      <c r="I885" s="55"/>
      <c r="J885" s="55"/>
      <c r="K885" s="56"/>
      <c r="L885" s="56"/>
      <c r="M885" s="56"/>
      <c r="N885" s="55"/>
    </row>
    <row r="886" spans="1:14" x14ac:dyDescent="0.25">
      <c r="A886" s="4"/>
      <c r="B886" s="4"/>
      <c r="C886" s="4"/>
      <c r="D886" s="55"/>
      <c r="E886" s="55"/>
      <c r="F886" s="56"/>
      <c r="G886" s="56"/>
      <c r="H886" s="56"/>
      <c r="I886" s="55"/>
      <c r="J886" s="55"/>
      <c r="K886" s="56"/>
      <c r="L886" s="56"/>
      <c r="M886" s="56"/>
      <c r="N886" s="55"/>
    </row>
    <row r="887" spans="1:14" x14ac:dyDescent="0.25">
      <c r="A887" s="4"/>
      <c r="B887" s="4"/>
      <c r="C887" s="4"/>
      <c r="D887" s="55"/>
      <c r="E887" s="55"/>
      <c r="F887" s="56"/>
      <c r="G887" s="56"/>
      <c r="H887" s="56"/>
      <c r="I887" s="55"/>
      <c r="J887" s="55"/>
      <c r="K887" s="56"/>
      <c r="L887" s="56"/>
      <c r="M887" s="56"/>
      <c r="N887" s="55"/>
    </row>
    <row r="888" spans="1:14" x14ac:dyDescent="0.25">
      <c r="A888" s="4"/>
      <c r="B888" s="4"/>
      <c r="C888" s="4"/>
      <c r="D888" s="55"/>
      <c r="E888" s="55"/>
      <c r="F888" s="56"/>
      <c r="G888" s="56"/>
      <c r="H888" s="56"/>
      <c r="I888" s="55"/>
      <c r="J888" s="55"/>
      <c r="K888" s="56"/>
      <c r="L888" s="56"/>
      <c r="M888" s="56"/>
      <c r="N888" s="55"/>
    </row>
    <row r="889" spans="1:14" x14ac:dyDescent="0.25">
      <c r="A889" s="4"/>
      <c r="B889" s="4"/>
      <c r="C889" s="4"/>
      <c r="D889" s="55"/>
      <c r="E889" s="55"/>
      <c r="F889" s="56"/>
      <c r="G889" s="56"/>
      <c r="H889" s="56"/>
      <c r="I889" s="55"/>
      <c r="J889" s="55"/>
      <c r="K889" s="56"/>
      <c r="L889" s="56"/>
      <c r="M889" s="56"/>
      <c r="N889" s="55"/>
    </row>
    <row r="890" spans="1:14" x14ac:dyDescent="0.25">
      <c r="A890" s="4"/>
      <c r="B890" s="4"/>
      <c r="C890" s="4"/>
      <c r="D890" s="55"/>
      <c r="E890" s="55"/>
      <c r="F890" s="56"/>
      <c r="G890" s="56"/>
      <c r="H890" s="56"/>
      <c r="I890" s="55"/>
      <c r="J890" s="55"/>
      <c r="K890" s="56"/>
      <c r="L890" s="56"/>
      <c r="M890" s="56"/>
      <c r="N890" s="55"/>
    </row>
    <row r="891" spans="1:14" x14ac:dyDescent="0.25">
      <c r="A891" s="4"/>
      <c r="B891" s="4"/>
      <c r="C891" s="4"/>
      <c r="D891" s="55"/>
      <c r="E891" s="55"/>
      <c r="F891" s="56"/>
      <c r="G891" s="56"/>
      <c r="H891" s="56"/>
      <c r="I891" s="55"/>
      <c r="J891" s="55"/>
      <c r="K891" s="56"/>
      <c r="L891" s="56"/>
      <c r="M891" s="56"/>
      <c r="N891" s="55"/>
    </row>
    <row r="892" spans="1:14" x14ac:dyDescent="0.25">
      <c r="A892" s="4"/>
      <c r="B892" s="4"/>
      <c r="C892" s="4"/>
      <c r="D892" s="55"/>
      <c r="E892" s="55"/>
      <c r="F892" s="56"/>
      <c r="G892" s="56"/>
      <c r="H892" s="56"/>
      <c r="I892" s="55"/>
      <c r="J892" s="55"/>
      <c r="K892" s="56"/>
      <c r="L892" s="56"/>
      <c r="M892" s="56"/>
      <c r="N892" s="55"/>
    </row>
    <row r="893" spans="1:14" x14ac:dyDescent="0.25">
      <c r="A893" s="4"/>
      <c r="B893" s="4"/>
      <c r="C893" s="4"/>
      <c r="D893" s="55"/>
      <c r="E893" s="55"/>
      <c r="F893" s="56"/>
      <c r="G893" s="56"/>
      <c r="H893" s="56"/>
      <c r="I893" s="55"/>
      <c r="J893" s="55"/>
      <c r="K893" s="56"/>
      <c r="L893" s="56"/>
      <c r="M893" s="56"/>
      <c r="N893" s="55"/>
    </row>
    <row r="894" spans="1:14" x14ac:dyDescent="0.25">
      <c r="A894" s="4"/>
      <c r="B894" s="4"/>
      <c r="C894" s="4"/>
      <c r="D894" s="55"/>
      <c r="E894" s="55"/>
      <c r="F894" s="56"/>
      <c r="G894" s="56"/>
      <c r="H894" s="56"/>
      <c r="I894" s="55"/>
      <c r="J894" s="55"/>
      <c r="K894" s="56"/>
      <c r="L894" s="56"/>
      <c r="M894" s="56"/>
      <c r="N894" s="55"/>
    </row>
    <row r="895" spans="1:14" x14ac:dyDescent="0.25">
      <c r="A895" s="4"/>
      <c r="B895" s="4"/>
      <c r="C895" s="4"/>
      <c r="D895" s="55"/>
      <c r="E895" s="55"/>
      <c r="F895" s="56"/>
      <c r="G895" s="56"/>
      <c r="H895" s="56"/>
      <c r="I895" s="55"/>
      <c r="J895" s="55"/>
      <c r="K895" s="56"/>
      <c r="L895" s="56"/>
      <c r="M895" s="56"/>
      <c r="N895" s="55"/>
    </row>
    <row r="896" spans="1:14" x14ac:dyDescent="0.25">
      <c r="A896" s="4"/>
      <c r="B896" s="4"/>
      <c r="C896" s="4"/>
      <c r="D896" s="55"/>
      <c r="E896" s="55"/>
      <c r="F896" s="56"/>
      <c r="G896" s="56"/>
      <c r="H896" s="56"/>
      <c r="I896" s="55"/>
      <c r="J896" s="55"/>
      <c r="K896" s="56"/>
      <c r="L896" s="56"/>
      <c r="M896" s="56"/>
      <c r="N896" s="55"/>
    </row>
    <row r="897" spans="1:14" x14ac:dyDescent="0.25">
      <c r="A897" s="4"/>
      <c r="B897" s="4"/>
      <c r="C897" s="4"/>
      <c r="D897" s="55"/>
      <c r="E897" s="55"/>
      <c r="F897" s="56"/>
      <c r="G897" s="56"/>
      <c r="H897" s="56"/>
      <c r="I897" s="55"/>
      <c r="J897" s="55"/>
      <c r="K897" s="56"/>
      <c r="L897" s="56"/>
      <c r="M897" s="56"/>
      <c r="N897" s="55"/>
    </row>
    <row r="898" spans="1:14" x14ac:dyDescent="0.25">
      <c r="A898" s="4"/>
      <c r="B898" s="4"/>
      <c r="C898" s="4"/>
      <c r="D898" s="55"/>
      <c r="E898" s="55"/>
      <c r="F898" s="56"/>
      <c r="G898" s="56"/>
      <c r="H898" s="56"/>
      <c r="I898" s="55"/>
      <c r="J898" s="55"/>
      <c r="K898" s="56"/>
      <c r="L898" s="56"/>
      <c r="M898" s="56"/>
      <c r="N898" s="55"/>
    </row>
    <row r="899" spans="1:14" x14ac:dyDescent="0.25">
      <c r="A899" s="4"/>
      <c r="B899" s="4"/>
      <c r="C899" s="4"/>
      <c r="D899" s="55"/>
      <c r="E899" s="55"/>
      <c r="F899" s="56"/>
      <c r="G899" s="56"/>
      <c r="H899" s="56"/>
      <c r="I899" s="55"/>
      <c r="J899" s="55"/>
      <c r="K899" s="56"/>
      <c r="L899" s="56"/>
      <c r="M899" s="56"/>
      <c r="N899" s="55"/>
    </row>
    <row r="900" spans="1:14" x14ac:dyDescent="0.25">
      <c r="A900" s="4"/>
      <c r="B900" s="4"/>
      <c r="C900" s="4"/>
      <c r="D900" s="55"/>
      <c r="E900" s="55"/>
      <c r="F900" s="56"/>
      <c r="G900" s="56"/>
      <c r="H900" s="56"/>
      <c r="I900" s="55"/>
      <c r="J900" s="55"/>
      <c r="K900" s="56"/>
      <c r="L900" s="56"/>
      <c r="M900" s="56"/>
      <c r="N900" s="55"/>
    </row>
    <row r="901" spans="1:14" x14ac:dyDescent="0.25">
      <c r="A901" s="4"/>
      <c r="B901" s="4"/>
      <c r="C901" s="4"/>
      <c r="D901" s="55"/>
      <c r="E901" s="55"/>
      <c r="F901" s="56"/>
      <c r="G901" s="56"/>
      <c r="H901" s="56"/>
      <c r="I901" s="55"/>
      <c r="J901" s="55"/>
      <c r="K901" s="56"/>
      <c r="L901" s="56"/>
      <c r="M901" s="56"/>
      <c r="N901" s="55"/>
    </row>
    <row r="902" spans="1:14" x14ac:dyDescent="0.25">
      <c r="A902" s="4"/>
      <c r="B902" s="4"/>
      <c r="C902" s="4"/>
      <c r="D902" s="55"/>
      <c r="E902" s="55"/>
      <c r="F902" s="56"/>
      <c r="G902" s="56"/>
      <c r="H902" s="56"/>
      <c r="I902" s="55"/>
      <c r="J902" s="55"/>
      <c r="K902" s="56"/>
      <c r="L902" s="56"/>
      <c r="M902" s="56"/>
      <c r="N902" s="55"/>
    </row>
    <row r="903" spans="1:14" x14ac:dyDescent="0.25">
      <c r="A903" s="4"/>
      <c r="B903" s="4"/>
      <c r="C903" s="4"/>
      <c r="D903" s="55"/>
      <c r="E903" s="55"/>
      <c r="F903" s="56"/>
      <c r="G903" s="56"/>
      <c r="H903" s="56"/>
      <c r="I903" s="55"/>
      <c r="J903" s="55"/>
      <c r="K903" s="56"/>
      <c r="L903" s="56"/>
      <c r="M903" s="56"/>
      <c r="N903" s="55"/>
    </row>
    <row r="904" spans="1:14" x14ac:dyDescent="0.25">
      <c r="A904" s="4"/>
      <c r="B904" s="4"/>
      <c r="C904" s="4"/>
      <c r="D904" s="55"/>
      <c r="E904" s="55"/>
      <c r="F904" s="56"/>
      <c r="G904" s="56"/>
      <c r="H904" s="56"/>
      <c r="I904" s="55"/>
      <c r="J904" s="55"/>
      <c r="K904" s="56"/>
      <c r="L904" s="56"/>
      <c r="M904" s="56"/>
      <c r="N904" s="55"/>
    </row>
    <row r="905" spans="1:14" x14ac:dyDescent="0.25">
      <c r="A905" s="4"/>
      <c r="B905" s="4"/>
      <c r="C905" s="4"/>
      <c r="D905" s="55"/>
      <c r="E905" s="55"/>
      <c r="F905" s="56"/>
      <c r="G905" s="56"/>
      <c r="H905" s="56"/>
      <c r="I905" s="55"/>
      <c r="J905" s="55"/>
      <c r="K905" s="56"/>
      <c r="L905" s="56"/>
      <c r="M905" s="56"/>
      <c r="N905" s="55"/>
    </row>
    <row r="906" spans="1:14" x14ac:dyDescent="0.25">
      <c r="A906" s="4"/>
      <c r="B906" s="4"/>
      <c r="C906" s="4"/>
      <c r="D906" s="55"/>
      <c r="E906" s="55"/>
      <c r="F906" s="56"/>
      <c r="G906" s="56"/>
      <c r="H906" s="56"/>
      <c r="I906" s="55"/>
      <c r="J906" s="55"/>
      <c r="K906" s="56"/>
      <c r="L906" s="56"/>
      <c r="M906" s="56"/>
      <c r="N906" s="55"/>
    </row>
    <row r="907" spans="1:14" x14ac:dyDescent="0.25">
      <c r="A907" s="4"/>
      <c r="B907" s="4"/>
      <c r="C907" s="4"/>
      <c r="D907" s="55"/>
      <c r="E907" s="55"/>
      <c r="F907" s="56"/>
      <c r="G907" s="56"/>
      <c r="H907" s="56"/>
      <c r="I907" s="55"/>
      <c r="J907" s="55"/>
      <c r="K907" s="56"/>
      <c r="L907" s="56"/>
      <c r="M907" s="56"/>
      <c r="N907" s="55"/>
    </row>
    <row r="908" spans="1:14" x14ac:dyDescent="0.25">
      <c r="A908" s="4"/>
      <c r="B908" s="4"/>
      <c r="C908" s="4"/>
      <c r="D908" s="7"/>
      <c r="E908" s="7"/>
      <c r="F908" s="6"/>
      <c r="G908" s="6"/>
      <c r="H908" s="6"/>
      <c r="I908" s="7"/>
      <c r="K908" s="6"/>
      <c r="L908" s="6"/>
      <c r="N908" s="7"/>
    </row>
    <row r="909" spans="1:14" x14ac:dyDescent="0.25">
      <c r="A909" s="4"/>
      <c r="B909" s="4"/>
      <c r="C909" s="4"/>
      <c r="D909" s="7"/>
      <c r="E909" s="7"/>
      <c r="F909" s="6"/>
      <c r="G909" s="6"/>
      <c r="H909" s="6"/>
      <c r="I909" s="7"/>
      <c r="K909" s="6"/>
      <c r="L909" s="6"/>
      <c r="N909" s="7"/>
    </row>
    <row r="910" spans="1:14" x14ac:dyDescent="0.25">
      <c r="A910" s="4"/>
      <c r="B910" s="4"/>
      <c r="C910" s="4"/>
      <c r="D910" s="7"/>
      <c r="E910" s="7"/>
      <c r="F910" s="6"/>
      <c r="G910" s="6"/>
      <c r="H910" s="6"/>
      <c r="I910" s="7"/>
      <c r="K910" s="6"/>
      <c r="L910" s="6"/>
      <c r="N910" s="7"/>
    </row>
    <row r="911" spans="1:14" x14ac:dyDescent="0.25">
      <c r="A911" s="4"/>
      <c r="B911" s="4"/>
      <c r="C911" s="4"/>
      <c r="D911" s="7"/>
      <c r="E911" s="7"/>
      <c r="F911" s="6"/>
      <c r="G911" s="6"/>
      <c r="H911" s="6"/>
      <c r="I911" s="7"/>
      <c r="K911" s="6"/>
      <c r="L911" s="6"/>
      <c r="N911" s="7"/>
    </row>
    <row r="912" spans="1:14" x14ac:dyDescent="0.25">
      <c r="A912" s="4"/>
      <c r="B912" s="4"/>
      <c r="C912" s="4"/>
      <c r="D912" s="7"/>
      <c r="E912" s="7"/>
      <c r="F912" s="6"/>
      <c r="G912" s="6"/>
      <c r="H912" s="6"/>
      <c r="I912" s="7"/>
      <c r="K912" s="6"/>
      <c r="L912" s="6"/>
      <c r="N912" s="7"/>
    </row>
    <row r="913" spans="1:14" x14ac:dyDescent="0.25">
      <c r="A913" s="4"/>
      <c r="B913" s="4"/>
      <c r="C913" s="4"/>
      <c r="D913" s="7"/>
      <c r="E913" s="7"/>
      <c r="F913" s="6"/>
      <c r="G913" s="6"/>
      <c r="H913" s="6"/>
      <c r="I913" s="7"/>
      <c r="K913" s="6"/>
      <c r="L913" s="6"/>
      <c r="N913" s="7"/>
    </row>
    <row r="914" spans="1:14" x14ac:dyDescent="0.25">
      <c r="A914" s="4"/>
      <c r="B914" s="4"/>
      <c r="C914" s="4"/>
      <c r="D914" s="7"/>
      <c r="E914" s="7"/>
      <c r="F914" s="6"/>
      <c r="G914" s="6"/>
      <c r="H914" s="6"/>
      <c r="I914" s="7"/>
      <c r="K914" s="6"/>
      <c r="L914" s="6"/>
      <c r="N914" s="7"/>
    </row>
    <row r="915" spans="1:14" x14ac:dyDescent="0.25">
      <c r="A915" s="4"/>
      <c r="B915" s="4"/>
      <c r="C915" s="4"/>
      <c r="D915" s="7"/>
      <c r="E915" s="7"/>
      <c r="F915" s="6"/>
      <c r="G915" s="6"/>
      <c r="H915" s="6"/>
      <c r="I915" s="7"/>
      <c r="K915" s="6"/>
      <c r="L915" s="6"/>
      <c r="N915" s="7"/>
    </row>
    <row r="916" spans="1:14" x14ac:dyDescent="0.25">
      <c r="A916" s="4"/>
      <c r="B916" s="4"/>
      <c r="C916" s="4"/>
      <c r="D916" s="7"/>
      <c r="E916" s="7"/>
      <c r="F916" s="6"/>
      <c r="G916" s="6"/>
      <c r="H916" s="6"/>
      <c r="I916" s="7"/>
      <c r="K916" s="6"/>
      <c r="L916" s="6"/>
      <c r="N916" s="7"/>
    </row>
    <row r="917" spans="1:14" x14ac:dyDescent="0.25">
      <c r="A917" s="4"/>
      <c r="B917" s="4"/>
      <c r="C917" s="4"/>
      <c r="D917" s="7"/>
      <c r="E917" s="7"/>
      <c r="F917" s="6"/>
      <c r="G917" s="6"/>
      <c r="H917" s="6"/>
      <c r="I917" s="7"/>
      <c r="K917" s="6"/>
      <c r="L917" s="6"/>
      <c r="N917" s="7"/>
    </row>
    <row r="918" spans="1:14" x14ac:dyDescent="0.25">
      <c r="A918" s="4"/>
      <c r="B918" s="4"/>
      <c r="C918" s="4"/>
      <c r="D918" s="7"/>
      <c r="E918" s="7"/>
      <c r="F918" s="6"/>
      <c r="G918" s="6"/>
      <c r="H918" s="6"/>
      <c r="I918" s="7"/>
      <c r="K918" s="6"/>
      <c r="L918" s="6"/>
      <c r="N918" s="7"/>
    </row>
    <row r="919" spans="1:14" x14ac:dyDescent="0.25">
      <c r="A919" s="4"/>
      <c r="B919" s="4"/>
      <c r="C919" s="4"/>
      <c r="D919" s="7"/>
      <c r="E919" s="7"/>
      <c r="F919" s="6"/>
      <c r="G919" s="6"/>
      <c r="H919" s="6"/>
      <c r="I919" s="7"/>
      <c r="K919" s="6"/>
      <c r="L919" s="6"/>
      <c r="N919" s="7"/>
    </row>
    <row r="920" spans="1:14" x14ac:dyDescent="0.25">
      <c r="A920" s="4"/>
      <c r="B920" s="4"/>
      <c r="C920" s="4"/>
      <c r="D920" s="7"/>
      <c r="E920" s="7"/>
      <c r="F920" s="6"/>
      <c r="G920" s="6"/>
      <c r="H920" s="6"/>
      <c r="I920" s="7"/>
      <c r="K920" s="6"/>
      <c r="L920" s="6"/>
      <c r="N920" s="7"/>
    </row>
    <row r="921" spans="1:14" x14ac:dyDescent="0.25">
      <c r="A921" s="4"/>
      <c r="B921" s="4"/>
      <c r="C921" s="4"/>
      <c r="D921" s="7"/>
      <c r="E921" s="7"/>
      <c r="F921" s="6"/>
      <c r="G921" s="6"/>
      <c r="H921" s="6"/>
      <c r="I921" s="7"/>
      <c r="K921" s="6"/>
      <c r="L921" s="6"/>
      <c r="N921" s="7"/>
    </row>
    <row r="922" spans="1:14" x14ac:dyDescent="0.25">
      <c r="A922" s="4"/>
      <c r="B922" s="4"/>
      <c r="C922" s="4"/>
      <c r="D922" s="7"/>
      <c r="E922" s="7"/>
      <c r="F922" s="6"/>
      <c r="G922" s="6"/>
      <c r="H922" s="6"/>
      <c r="I922" s="7"/>
      <c r="K922" s="6"/>
      <c r="L922" s="6"/>
      <c r="N922" s="7"/>
    </row>
    <row r="923" spans="1:14" x14ac:dyDescent="0.25">
      <c r="A923" s="4"/>
      <c r="B923" s="4"/>
      <c r="C923" s="4"/>
      <c r="D923" s="7"/>
      <c r="E923" s="7"/>
      <c r="F923" s="6"/>
      <c r="G923" s="6"/>
      <c r="H923" s="6"/>
      <c r="I923" s="7"/>
      <c r="K923" s="6"/>
      <c r="L923" s="6"/>
      <c r="N923" s="7"/>
    </row>
    <row r="924" spans="1:14" x14ac:dyDescent="0.25">
      <c r="A924" s="4"/>
      <c r="B924" s="4"/>
      <c r="C924" s="4"/>
      <c r="D924" s="7"/>
      <c r="E924" s="7"/>
      <c r="F924" s="6"/>
      <c r="G924" s="6"/>
      <c r="H924" s="6"/>
      <c r="I924" s="7"/>
      <c r="K924" s="6"/>
      <c r="L924" s="6"/>
      <c r="N924" s="7"/>
    </row>
    <row r="925" spans="1:14" x14ac:dyDescent="0.25">
      <c r="A925" s="4"/>
      <c r="B925" s="4"/>
      <c r="C925" s="4"/>
      <c r="D925" s="7"/>
      <c r="E925" s="7"/>
      <c r="F925" s="6"/>
      <c r="G925" s="6"/>
      <c r="H925" s="6"/>
      <c r="I925" s="7"/>
      <c r="K925" s="6"/>
      <c r="L925" s="6"/>
      <c r="N925" s="7"/>
    </row>
    <row r="926" spans="1:14" x14ac:dyDescent="0.25">
      <c r="A926" s="4"/>
      <c r="B926" s="4"/>
      <c r="C926" s="4"/>
      <c r="D926" s="7"/>
      <c r="E926" s="7"/>
      <c r="F926" s="6"/>
      <c r="G926" s="6"/>
      <c r="H926" s="6"/>
      <c r="I926" s="7"/>
      <c r="K926" s="6"/>
      <c r="L926" s="6"/>
      <c r="N926" s="7"/>
    </row>
  </sheetData>
  <mergeCells count="16">
    <mergeCell ref="M6:M7"/>
    <mergeCell ref="I1:N2"/>
    <mergeCell ref="A3:N3"/>
    <mergeCell ref="A5:A7"/>
    <mergeCell ref="B5:B7"/>
    <mergeCell ref="C5:C7"/>
    <mergeCell ref="D5:H5"/>
    <mergeCell ref="I5:M5"/>
    <mergeCell ref="N5:N7"/>
    <mergeCell ref="D6:D7"/>
    <mergeCell ref="E6:E7"/>
    <mergeCell ref="F6:G6"/>
    <mergeCell ref="H6:H7"/>
    <mergeCell ref="I6:I7"/>
    <mergeCell ref="J6:J7"/>
    <mergeCell ref="K6:L6"/>
  </mergeCells>
  <pageMargins left="0.39370078740157483" right="0.39370078740157483" top="0.39370078740157483" bottom="0.39370078740157483" header="0.31496062992125984" footer="0.15748031496062992"/>
  <pageSetup paperSize="9" scale="66" fitToHeight="40" orientation="landscape" r:id="rId1"/>
  <headerFooter>
    <oddFooter>&amp;R&amp;P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Документ" ma:contentTypeID="0x01010051DC89FFDAC4684DB262DCE45F8F3961" ma:contentTypeVersion="0" ma:contentTypeDescription="Створення нового документа." ma:contentTypeScope="" ma:versionID="83c020f26922ed63a1879982c2428808">
  <xsd:schema xmlns:xsd="http://www.w3.org/2001/XMLSchema" xmlns:xs="http://www.w3.org/2001/XMLSchema" xmlns:p="http://schemas.microsoft.com/office/2006/metadata/properties" xmlns:ns2="acedc1b3-a6a6-4744-bb8f-c9b717f8a9c9" targetNamespace="http://schemas.microsoft.com/office/2006/metadata/properties" ma:root="true" ma:fieldsID="0726173c3e9f53e106ecb31a6e2fb790" ns2:_="">
    <xsd:import namespace="acedc1b3-a6a6-4744-bb8f-c9b717f8a9c9"/>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edc1b3-a6a6-4744-bb8f-c9b717f8a9c9" elementFormDefault="qualified">
    <xsd:import namespace="http://schemas.microsoft.com/office/2006/documentManagement/types"/>
    <xsd:import namespace="http://schemas.microsoft.com/office/infopath/2007/PartnerControls"/>
    <xsd:element name="_dlc_DocId" ma:index="8" nillable="true" ma:displayName="Значення ідентифікатора документа" ma:description="Значення ідентифікатора документа, призначеного цьому елементу." ma:internalName="_dlc_DocId" ma:readOnly="true">
      <xsd:simpleType>
        <xsd:restriction base="dms:Text"/>
      </xsd:simpleType>
    </xsd:element>
    <xsd:element name="_dlc_DocIdUrl" ma:index="9" nillable="true" ma:displayName="Ідентифікатор документа" ma:description="Постійне посилання на цей документ."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Сохранить идентификатор" ma:description="Сохранять идентификатор при добавлении."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acedc1b3-a6a6-4744-bb8f-c9b717f8a9c9">MFWF-331-48726</_dlc_DocId>
    <_dlc_DocIdUrl xmlns="acedc1b3-a6a6-4744-bb8f-c9b717f8a9c9">
      <Url>http://workflow/04000/04110/_layouts/DocIdRedir.aspx?ID=MFWF-331-48726</Url>
      <Description>MFWF-331-48726</Description>
    </_dlc_DocIdUrl>
  </documentManagement>
</p:properties>
</file>

<file path=customXml/itemProps1.xml><?xml version="1.0" encoding="utf-8"?>
<ds:datastoreItem xmlns:ds="http://schemas.openxmlformats.org/officeDocument/2006/customXml" ds:itemID="{799495FE-F491-4DDE-AF64-8BBBEFF3462B}"/>
</file>

<file path=customXml/itemProps2.xml><?xml version="1.0" encoding="utf-8"?>
<ds:datastoreItem xmlns:ds="http://schemas.openxmlformats.org/officeDocument/2006/customXml" ds:itemID="{66BBD62E-3B9A-4CEE-B2D9-ED45E27F26BB}"/>
</file>

<file path=customXml/itemProps3.xml><?xml version="1.0" encoding="utf-8"?>
<ds:datastoreItem xmlns:ds="http://schemas.openxmlformats.org/officeDocument/2006/customXml" ds:itemID="{E48825CC-D7D2-48E2-9CB6-DCF19594CF2E}"/>
</file>

<file path=customXml/itemProps4.xml><?xml version="1.0" encoding="utf-8"?>
<ds:datastoreItem xmlns:ds="http://schemas.openxmlformats.org/officeDocument/2006/customXml" ds:itemID="{043867E8-5578-4F0B-AB47-525E1C56146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дод.8</vt:lpstr>
      <vt:lpstr>дод.8!Заголовки_для_друку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artemenko</dc:creator>
  <cp:lastModifiedBy>Користувач Windows</cp:lastModifiedBy>
  <cp:lastPrinted>2016-09-14T18:44:33Z</cp:lastPrinted>
  <dcterms:created xsi:type="dcterms:W3CDTF">2016-08-31T08:59:27Z</dcterms:created>
  <dcterms:modified xsi:type="dcterms:W3CDTF">2016-09-14T18:46:35Z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3ea19b0e-a0cb-426c-938c-470aca4d3a73</vt:lpwstr>
  </property>
  <property fmtid="{D5CDD505-2E9C-101B-9397-08002B2CF9AE}" pid="3" name="ContentTypeId">
    <vt:lpwstr>0x01010051DC89FFDAC4684DB262DCE45F8F3961</vt:lpwstr>
  </property>
</Properties>
</file>