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rv01\disk_y\Підрозділи\12000\12030\новий диск\БЮДЖЕТ\2022\Стаття 38 БКУ\"/>
    </mc:Choice>
  </mc:AlternateContent>
  <bookViews>
    <workbookView xWindow="0" yWindow="0" windowWidth="10815" windowHeight="10815"/>
  </bookViews>
  <sheets>
    <sheet name="Аркуш1" sheetId="1" r:id="rId1"/>
  </sheets>
  <definedNames>
    <definedName name="_xlnm.Print_Area" localSheetId="0">Аркуш1!$A$1:$P$36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1" i="1"/>
  <c r="B30" i="1" s="1"/>
  <c r="B27" i="1"/>
  <c r="B24" i="1"/>
  <c r="B23" i="1" s="1"/>
  <c r="B22" i="1" s="1"/>
  <c r="P34" i="1" l="1"/>
  <c r="O34" i="1"/>
  <c r="N34" i="1"/>
  <c r="M34" i="1"/>
  <c r="M30" i="1" s="1"/>
  <c r="L34" i="1"/>
  <c r="K34" i="1"/>
  <c r="J34" i="1"/>
  <c r="I34" i="1"/>
  <c r="I30" i="1" s="1"/>
  <c r="H34" i="1"/>
  <c r="G34" i="1"/>
  <c r="F34" i="1"/>
  <c r="E34" i="1"/>
  <c r="E30" i="1" s="1"/>
  <c r="D34" i="1"/>
  <c r="C34" i="1"/>
  <c r="P31" i="1"/>
  <c r="P30" i="1" s="1"/>
  <c r="O31" i="1"/>
  <c r="O30" i="1" s="1"/>
  <c r="N31" i="1"/>
  <c r="M31" i="1"/>
  <c r="L31" i="1"/>
  <c r="L30" i="1" s="1"/>
  <c r="K31" i="1"/>
  <c r="K30" i="1" s="1"/>
  <c r="J31" i="1"/>
  <c r="I31" i="1"/>
  <c r="H31" i="1"/>
  <c r="H30" i="1" s="1"/>
  <c r="G31" i="1"/>
  <c r="G30" i="1" s="1"/>
  <c r="F31" i="1"/>
  <c r="E31" i="1"/>
  <c r="D31" i="1"/>
  <c r="D30" i="1" s="1"/>
  <c r="C31" i="1"/>
  <c r="C30" i="1" s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C23" i="1" l="1"/>
  <c r="G23" i="1"/>
  <c r="G22" i="1" s="1"/>
  <c r="K23" i="1"/>
  <c r="O23" i="1"/>
  <c r="F23" i="1"/>
  <c r="J23" i="1"/>
  <c r="N23" i="1"/>
  <c r="O22" i="1"/>
  <c r="E23" i="1"/>
  <c r="I23" i="1"/>
  <c r="M23" i="1"/>
  <c r="F30" i="1"/>
  <c r="J30" i="1"/>
  <c r="J22" i="1" s="1"/>
  <c r="N30" i="1"/>
  <c r="C22" i="1"/>
  <c r="K22" i="1"/>
  <c r="E22" i="1"/>
  <c r="I22" i="1"/>
  <c r="M22" i="1"/>
  <c r="D23" i="1"/>
  <c r="D22" i="1" s="1"/>
  <c r="H23" i="1"/>
  <c r="H22" i="1" s="1"/>
  <c r="L23" i="1"/>
  <c r="L22" i="1" s="1"/>
  <c r="P23" i="1"/>
  <c r="P22" i="1" s="1"/>
  <c r="F22" i="1"/>
  <c r="N22" i="1"/>
  <c r="G12" i="1"/>
  <c r="M5" i="1"/>
  <c r="I5" i="1"/>
  <c r="E5" i="1"/>
  <c r="K12" i="1"/>
  <c r="O12" i="1"/>
  <c r="C12" i="1"/>
  <c r="P12" i="1"/>
  <c r="L12" i="1"/>
  <c r="H12" i="1"/>
  <c r="D12" i="1"/>
  <c r="N12" i="1"/>
  <c r="J12" i="1"/>
  <c r="F12" i="1"/>
  <c r="M12" i="1"/>
  <c r="I12" i="1"/>
  <c r="I4" i="1" s="1"/>
  <c r="E12" i="1"/>
  <c r="N5" i="1"/>
  <c r="J5" i="1"/>
  <c r="J4" i="1" s="1"/>
  <c r="F5" i="1"/>
  <c r="F4" i="1" s="1"/>
  <c r="O5" i="1"/>
  <c r="O4" i="1" s="1"/>
  <c r="K5" i="1"/>
  <c r="G5" i="1"/>
  <c r="G4" i="1" s="1"/>
  <c r="C5" i="1"/>
  <c r="P5" i="1"/>
  <c r="L5" i="1"/>
  <c r="L4" i="1" s="1"/>
  <c r="H5" i="1"/>
  <c r="H4" i="1" s="1"/>
  <c r="D5" i="1"/>
  <c r="K4" i="1" l="1"/>
  <c r="P4" i="1"/>
  <c r="N4" i="1"/>
  <c r="D4" i="1"/>
  <c r="E4" i="1"/>
  <c r="M4" i="1"/>
  <c r="C4" i="1"/>
</calcChain>
</file>

<file path=xl/sharedStrings.xml><?xml version="1.0" encoding="utf-8"?>
<sst xmlns="http://schemas.openxmlformats.org/spreadsheetml/2006/main" count="32" uniqueCount="9">
  <si>
    <t>ВСЬОГО</t>
  </si>
  <si>
    <t>Боргова позика</t>
  </si>
  <si>
    <t>Обслуговування</t>
  </si>
  <si>
    <t>Внутрішній борг</t>
  </si>
  <si>
    <t>Зовнішній борг</t>
  </si>
  <si>
    <t>Погашення</t>
  </si>
  <si>
    <t>Гарантійна позика</t>
  </si>
  <si>
    <t>пункт 1)5) статті 38 БКУ</t>
  </si>
  <si>
    <t xml:space="preserve">Платежі з виконання діючих боргових та гарантійних зобов'язань на 2022 рік і наступні бюджетні періоди до повного погашення таких зобов'язань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</si>
</sst>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49" fontId="0" fillId="0" borderId="1" xfId="0" applyNumberFormat="1" applyBorder="1" applyAlignment="1">
      <alignment horizontal="left" indent="3"/>
    </xf>
    <xf numFmtId="49" fontId="1" fillId="2" borderId="1" xfId="0" applyNumberFormat="1" applyFont="1" applyFill="1" applyBorder="1" applyAlignment="1">
      <alignment horizontal="left" indent="1"/>
    </xf>
    <xf numFmtId="4" fontId="1" fillId="2" borderId="1" xfId="0" applyNumberFormat="1" applyFont="1" applyFill="1" applyBorder="1"/>
    <xf numFmtId="0" fontId="1" fillId="0" borderId="0" xfId="0" applyFont="1"/>
    <xf numFmtId="49" fontId="1" fillId="0" borderId="1" xfId="0" applyNumberFormat="1" applyFont="1" applyBorder="1"/>
    <xf numFmtId="4" fontId="1" fillId="0" borderId="1" xfId="0" applyNumberFormat="1" applyFont="1" applyBorder="1"/>
    <xf numFmtId="49" fontId="1" fillId="0" borderId="1" xfId="0" applyNumberFormat="1" applyFont="1" applyBorder="1" applyAlignment="1">
      <alignment horizontal="left" indent="2"/>
    </xf>
    <xf numFmtId="0" fontId="0" fillId="0" borderId="0" xfId="0"/>
    <xf numFmtId="49" fontId="0" fillId="0" borderId="0" xfId="0" applyNumberFormat="1"/>
    <xf numFmtId="4" fontId="0" fillId="0" borderId="0" xfId="0" applyNumberFormat="1"/>
    <xf numFmtId="4" fontId="0" fillId="0" borderId="1" xfId="0" applyNumberFormat="1" applyBorder="1"/>
    <xf numFmtId="49" fontId="0" fillId="0" borderId="1" xfId="0" applyNumberFormat="1" applyBorder="1" applyAlignment="1">
      <alignment horizontal="left" indent="3"/>
    </xf>
    <xf numFmtId="49" fontId="1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/>
    <xf numFmtId="49" fontId="1" fillId="0" borderId="1" xfId="0" applyNumberFormat="1" applyFont="1" applyBorder="1" applyAlignment="1">
      <alignment horizontal="left" indent="2"/>
    </xf>
    <xf numFmtId="49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E36"/>
  <sheetViews>
    <sheetView tabSelected="1" zoomScale="85" zoomScaleNormal="85" workbookViewId="0">
      <selection activeCell="E25" sqref="E24:E25"/>
    </sheetView>
  </sheetViews>
  <sheetFormatPr defaultRowHeight="15" outlineLevelRow="3" x14ac:dyDescent="0.25"/>
  <cols>
    <col min="1" max="1" width="20" style="1" bestFit="1" customWidth="1"/>
    <col min="2" max="2" width="13.85546875" style="14" bestFit="1" customWidth="1"/>
    <col min="3" max="14" width="13.5703125" style="2" bestFit="1" customWidth="1"/>
    <col min="15" max="28" width="12.42578125" style="2" bestFit="1" customWidth="1"/>
    <col min="29" max="30" width="11.42578125" style="2" bestFit="1" customWidth="1"/>
    <col min="31" max="31" width="12.42578125" style="2" bestFit="1" customWidth="1"/>
  </cols>
  <sheetData>
    <row r="1" spans="1:31" x14ac:dyDescent="0.25">
      <c r="A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26" t="s">
        <v>7</v>
      </c>
      <c r="O1" s="26"/>
      <c r="P1" s="26"/>
      <c r="Q1" s="24"/>
    </row>
    <row r="2" spans="1:31" ht="15.75" x14ac:dyDescent="0.25">
      <c r="A2" s="25" t="s">
        <v>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31" s="3" customFormat="1" x14ac:dyDescent="0.25">
      <c r="A3" s="4"/>
      <c r="B3" s="22">
        <v>2021</v>
      </c>
      <c r="C3" s="4">
        <v>2022</v>
      </c>
      <c r="D3" s="4">
        <v>2023</v>
      </c>
      <c r="E3" s="4">
        <v>2024</v>
      </c>
      <c r="F3" s="4">
        <v>2025</v>
      </c>
      <c r="G3" s="4">
        <v>2026</v>
      </c>
      <c r="H3" s="4">
        <v>2027</v>
      </c>
      <c r="I3" s="4">
        <v>2028</v>
      </c>
      <c r="J3" s="4">
        <v>2029</v>
      </c>
      <c r="K3" s="4">
        <v>2030</v>
      </c>
      <c r="L3" s="4">
        <v>2031</v>
      </c>
      <c r="M3" s="4">
        <v>2032</v>
      </c>
      <c r="N3" s="4">
        <v>2033</v>
      </c>
      <c r="O3" s="4">
        <v>2034</v>
      </c>
      <c r="P3" s="4">
        <v>2035</v>
      </c>
    </row>
    <row r="4" spans="1:31" s="9" customFormat="1" x14ac:dyDescent="0.25">
      <c r="A4" s="10" t="s">
        <v>0</v>
      </c>
      <c r="B4" s="19">
        <v>647294690.55428004</v>
      </c>
      <c r="C4" s="11">
        <f t="shared" ref="C4:P4" si="0">C5+C12</f>
        <v>508344962.39083999</v>
      </c>
      <c r="D4" s="11">
        <f t="shared" si="0"/>
        <v>414978278.46629</v>
      </c>
      <c r="E4" s="11">
        <f t="shared" si="0"/>
        <v>373781416.43129003</v>
      </c>
      <c r="F4" s="11">
        <f t="shared" si="0"/>
        <v>303870695.32644999</v>
      </c>
      <c r="G4" s="11">
        <f t="shared" si="0"/>
        <v>227593047.50174001</v>
      </c>
      <c r="H4" s="11">
        <f t="shared" si="0"/>
        <v>192149112.70295998</v>
      </c>
      <c r="I4" s="11">
        <f t="shared" si="0"/>
        <v>176850577.51895002</v>
      </c>
      <c r="J4" s="11">
        <f t="shared" si="0"/>
        <v>179317525.46472999</v>
      </c>
      <c r="K4" s="11">
        <f t="shared" si="0"/>
        <v>156438057.39647001</v>
      </c>
      <c r="L4" s="11">
        <f t="shared" si="0"/>
        <v>181005938.32488</v>
      </c>
      <c r="M4" s="11">
        <f t="shared" si="0"/>
        <v>133764786.01526001</v>
      </c>
      <c r="N4" s="11">
        <f t="shared" si="0"/>
        <v>142475835.6652</v>
      </c>
      <c r="O4" s="11">
        <f t="shared" si="0"/>
        <v>39418604.753200002</v>
      </c>
      <c r="P4" s="11">
        <f t="shared" si="0"/>
        <v>82059045.244470015</v>
      </c>
    </row>
    <row r="5" spans="1:31" s="9" customFormat="1" outlineLevel="1" x14ac:dyDescent="0.25">
      <c r="A5" s="7" t="s">
        <v>1</v>
      </c>
      <c r="B5" s="8">
        <v>593539204.00255001</v>
      </c>
      <c r="C5" s="8">
        <f t="shared" ref="C5:P5" si="1">C6+C9</f>
        <v>428195284.15635002</v>
      </c>
      <c r="D5" s="8">
        <f t="shared" si="1"/>
        <v>334290505.62647003</v>
      </c>
      <c r="E5" s="8">
        <f t="shared" si="1"/>
        <v>322148055.71781003</v>
      </c>
      <c r="F5" s="8">
        <f t="shared" si="1"/>
        <v>261489955.70862001</v>
      </c>
      <c r="G5" s="8">
        <f t="shared" si="1"/>
        <v>200993478.31724</v>
      </c>
      <c r="H5" s="8">
        <f t="shared" si="1"/>
        <v>167475958.36594999</v>
      </c>
      <c r="I5" s="8">
        <f t="shared" si="1"/>
        <v>165319277.25330001</v>
      </c>
      <c r="J5" s="8">
        <f t="shared" si="1"/>
        <v>173929356.69167</v>
      </c>
      <c r="K5" s="8">
        <f t="shared" si="1"/>
        <v>145160152.33439001</v>
      </c>
      <c r="L5" s="8">
        <f t="shared" si="1"/>
        <v>175521788.5684</v>
      </c>
      <c r="M5" s="8">
        <f t="shared" si="1"/>
        <v>131698138.96532001</v>
      </c>
      <c r="N5" s="8">
        <f t="shared" si="1"/>
        <v>140952903.94652998</v>
      </c>
      <c r="O5" s="8">
        <f t="shared" si="1"/>
        <v>37947158.090709999</v>
      </c>
      <c r="P5" s="8">
        <f t="shared" si="1"/>
        <v>80636117.155600011</v>
      </c>
    </row>
    <row r="6" spans="1:31" s="9" customFormat="1" outlineLevel="2" x14ac:dyDescent="0.25">
      <c r="A6" s="12" t="s">
        <v>2</v>
      </c>
      <c r="B6" s="19">
        <v>147284694.33893999</v>
      </c>
      <c r="C6" s="11">
        <f t="shared" ref="C6:P6" si="2">SUM(C7:C8)</f>
        <v>137852099.72843</v>
      </c>
      <c r="D6" s="11">
        <f t="shared" si="2"/>
        <v>113246185.39985</v>
      </c>
      <c r="E6" s="11">
        <f t="shared" si="2"/>
        <v>96263179.590869993</v>
      </c>
      <c r="F6" s="11">
        <f t="shared" si="2"/>
        <v>84142847.250380009</v>
      </c>
      <c r="G6" s="11">
        <f t="shared" si="2"/>
        <v>70562458.416099995</v>
      </c>
      <c r="H6" s="11">
        <f t="shared" si="2"/>
        <v>62712895.592319995</v>
      </c>
      <c r="I6" s="11">
        <f t="shared" si="2"/>
        <v>55731008.870509997</v>
      </c>
      <c r="J6" s="11">
        <f t="shared" si="2"/>
        <v>46412536.837679997</v>
      </c>
      <c r="K6" s="11">
        <f t="shared" si="2"/>
        <v>41588648.613810003</v>
      </c>
      <c r="L6" s="11">
        <f t="shared" si="2"/>
        <v>35832535.720399998</v>
      </c>
      <c r="M6" s="11">
        <f t="shared" si="2"/>
        <v>28756007.269950002</v>
      </c>
      <c r="N6" s="11">
        <f t="shared" si="2"/>
        <v>20080832.87929</v>
      </c>
      <c r="O6" s="11">
        <f t="shared" si="2"/>
        <v>15939982.47108</v>
      </c>
      <c r="P6" s="11">
        <f t="shared" si="2"/>
        <v>14878591.49171</v>
      </c>
    </row>
    <row r="7" spans="1:31" outlineLevel="3" x14ac:dyDescent="0.25">
      <c r="A7" s="6" t="s">
        <v>3</v>
      </c>
      <c r="B7" s="23">
        <v>95789591.26027</v>
      </c>
      <c r="C7" s="5">
        <v>84805936.529489994</v>
      </c>
      <c r="D7" s="5">
        <v>61849341.643689997</v>
      </c>
      <c r="E7" s="5">
        <v>49817323.163759999</v>
      </c>
      <c r="F7" s="5">
        <v>41627603.471320003</v>
      </c>
      <c r="G7" s="5">
        <v>35410976.327189997</v>
      </c>
      <c r="H7" s="5">
        <v>33444102.36981</v>
      </c>
      <c r="I7" s="5">
        <v>30124497.060479999</v>
      </c>
      <c r="J7" s="5">
        <v>27682477.615809999</v>
      </c>
      <c r="K7" s="5">
        <v>25529139.98968</v>
      </c>
      <c r="L7" s="5">
        <v>22203577.273559999</v>
      </c>
      <c r="M7" s="5">
        <v>17634622.048780002</v>
      </c>
      <c r="N7" s="5">
        <v>14289556.05301</v>
      </c>
      <c r="O7" s="5">
        <v>13000345.44448</v>
      </c>
      <c r="P7" s="5">
        <v>11987805.40478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</row>
    <row r="8" spans="1:31" outlineLevel="3" x14ac:dyDescent="0.25">
      <c r="A8" s="6" t="s">
        <v>4</v>
      </c>
      <c r="B8" s="23">
        <v>51495103.078670003</v>
      </c>
      <c r="C8" s="5">
        <v>53046163.198940001</v>
      </c>
      <c r="D8" s="5">
        <v>51396843.756159998</v>
      </c>
      <c r="E8" s="5">
        <v>46445856.427110001</v>
      </c>
      <c r="F8" s="5">
        <v>42515243.779059999</v>
      </c>
      <c r="G8" s="5">
        <v>35151482.088909999</v>
      </c>
      <c r="H8" s="5">
        <v>29268793.222509999</v>
      </c>
      <c r="I8" s="5">
        <v>25606511.810029998</v>
      </c>
      <c r="J8" s="5">
        <v>18730059.221870001</v>
      </c>
      <c r="K8" s="5">
        <v>16059508.624129999</v>
      </c>
      <c r="L8" s="5">
        <v>13628958.446839999</v>
      </c>
      <c r="M8" s="5">
        <v>11121385.221170001</v>
      </c>
      <c r="N8" s="5">
        <v>5791276.8262799997</v>
      </c>
      <c r="O8" s="5">
        <v>2939637.0266</v>
      </c>
      <c r="P8" s="5">
        <v>2890786.0869300002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</row>
    <row r="9" spans="1:31" s="9" customFormat="1" outlineLevel="2" x14ac:dyDescent="0.25">
      <c r="A9" s="12" t="s">
        <v>5</v>
      </c>
      <c r="B9" s="19">
        <v>446254509.66360998</v>
      </c>
      <c r="C9" s="11">
        <f t="shared" ref="C9:P9" si="3">SUM(C10:C11)</f>
        <v>290343184.42791998</v>
      </c>
      <c r="D9" s="11">
        <f t="shared" si="3"/>
        <v>221044320.22662002</v>
      </c>
      <c r="E9" s="11">
        <f t="shared" si="3"/>
        <v>225884876.12694001</v>
      </c>
      <c r="F9" s="11">
        <f t="shared" si="3"/>
        <v>177347108.45824</v>
      </c>
      <c r="G9" s="11">
        <f t="shared" si="3"/>
        <v>130431019.90114</v>
      </c>
      <c r="H9" s="11">
        <f t="shared" si="3"/>
        <v>104763062.77362999</v>
      </c>
      <c r="I9" s="11">
        <f t="shared" si="3"/>
        <v>109588268.38279</v>
      </c>
      <c r="J9" s="11">
        <f t="shared" si="3"/>
        <v>127516819.85399</v>
      </c>
      <c r="K9" s="11">
        <f t="shared" si="3"/>
        <v>103571503.72058001</v>
      </c>
      <c r="L9" s="11">
        <f t="shared" si="3"/>
        <v>139689252.84799999</v>
      </c>
      <c r="M9" s="11">
        <f t="shared" si="3"/>
        <v>102942131.69537</v>
      </c>
      <c r="N9" s="11">
        <f t="shared" si="3"/>
        <v>120872071.06724</v>
      </c>
      <c r="O9" s="11">
        <f t="shared" si="3"/>
        <v>22007175.619630001</v>
      </c>
      <c r="P9" s="11">
        <f t="shared" si="3"/>
        <v>65757525.663890004</v>
      </c>
    </row>
    <row r="10" spans="1:31" outlineLevel="3" x14ac:dyDescent="0.25">
      <c r="A10" s="6" t="s">
        <v>3</v>
      </c>
      <c r="B10" s="23">
        <v>344417160.2712</v>
      </c>
      <c r="C10" s="5">
        <v>217995319.28297001</v>
      </c>
      <c r="D10" s="5">
        <v>116429761.53974</v>
      </c>
      <c r="E10" s="5">
        <v>59729769.151210003</v>
      </c>
      <c r="F10" s="5">
        <v>68105177.522479996</v>
      </c>
      <c r="G10" s="5">
        <v>23523049.72797</v>
      </c>
      <c r="H10" s="5">
        <v>30488414.31794</v>
      </c>
      <c r="I10" s="5">
        <v>31262932.52248</v>
      </c>
      <c r="J10" s="5">
        <v>24512932.52248</v>
      </c>
      <c r="K10" s="5">
        <v>37050053.522480004</v>
      </c>
      <c r="L10" s="5">
        <v>58191050.511589997</v>
      </c>
      <c r="M10" s="5">
        <v>45030951.522480004</v>
      </c>
      <c r="N10" s="5">
        <v>17980116.52248</v>
      </c>
      <c r="O10" s="5">
        <v>12229996.52248</v>
      </c>
      <c r="P10" s="5">
        <v>19069996.522980001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1" outlineLevel="3" x14ac:dyDescent="0.25">
      <c r="A11" s="6" t="s">
        <v>4</v>
      </c>
      <c r="B11" s="23">
        <v>101837349.39241</v>
      </c>
      <c r="C11" s="5">
        <v>72347865.144950002</v>
      </c>
      <c r="D11" s="5">
        <v>104614558.68688001</v>
      </c>
      <c r="E11" s="5">
        <v>166155106.97573</v>
      </c>
      <c r="F11" s="5">
        <v>109241930.93576001</v>
      </c>
      <c r="G11" s="5">
        <v>106907970.17317</v>
      </c>
      <c r="H11" s="5">
        <v>74274648.455689996</v>
      </c>
      <c r="I11" s="5">
        <v>78325335.860310003</v>
      </c>
      <c r="J11" s="5">
        <v>103003887.33151001</v>
      </c>
      <c r="K11" s="5">
        <v>66521450.198100001</v>
      </c>
      <c r="L11" s="5">
        <v>81498202.336410001</v>
      </c>
      <c r="M11" s="5">
        <v>57911180.17289</v>
      </c>
      <c r="N11" s="5">
        <v>102891954.54476</v>
      </c>
      <c r="O11" s="5">
        <v>9777179.0971499998</v>
      </c>
      <c r="P11" s="5">
        <v>46687529.14091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1" s="9" customFormat="1" outlineLevel="1" x14ac:dyDescent="0.25">
      <c r="A12" s="7" t="s">
        <v>6</v>
      </c>
      <c r="B12" s="8">
        <v>53755486.551729999</v>
      </c>
      <c r="C12" s="8">
        <f t="shared" ref="C12:P12" si="4">C13+C16</f>
        <v>80149678.234489992</v>
      </c>
      <c r="D12" s="8">
        <f t="shared" si="4"/>
        <v>80687772.839819998</v>
      </c>
      <c r="E12" s="8">
        <f t="shared" si="4"/>
        <v>51633360.713479996</v>
      </c>
      <c r="F12" s="8">
        <f t="shared" si="4"/>
        <v>42380739.617830001</v>
      </c>
      <c r="G12" s="8">
        <f t="shared" si="4"/>
        <v>26599569.184500001</v>
      </c>
      <c r="H12" s="8">
        <f t="shared" si="4"/>
        <v>24673154.33701</v>
      </c>
      <c r="I12" s="8">
        <f t="shared" si="4"/>
        <v>11531300.26565</v>
      </c>
      <c r="J12" s="8">
        <f t="shared" si="4"/>
        <v>5388168.7730600005</v>
      </c>
      <c r="K12" s="8">
        <f t="shared" si="4"/>
        <v>11277905.06208</v>
      </c>
      <c r="L12" s="8">
        <f t="shared" si="4"/>
        <v>5484149.75648</v>
      </c>
      <c r="M12" s="8">
        <f t="shared" si="4"/>
        <v>2066647.0499399998</v>
      </c>
      <c r="N12" s="8">
        <f t="shared" si="4"/>
        <v>1522931.7186699999</v>
      </c>
      <c r="O12" s="8">
        <f t="shared" si="4"/>
        <v>1471446.66249</v>
      </c>
      <c r="P12" s="8">
        <f t="shared" si="4"/>
        <v>1422928.0888699999</v>
      </c>
    </row>
    <row r="13" spans="1:31" s="9" customFormat="1" outlineLevel="2" x14ac:dyDescent="0.25">
      <c r="A13" s="12" t="s">
        <v>2</v>
      </c>
      <c r="B13" s="19">
        <v>11279371.45937</v>
      </c>
      <c r="C13" s="11">
        <f t="shared" ref="C13:P13" si="5">SUM(C14:C15)</f>
        <v>11088659.81219</v>
      </c>
      <c r="D13" s="11">
        <f t="shared" si="5"/>
        <v>8767251.3565200008</v>
      </c>
      <c r="E13" s="11">
        <f t="shared" si="5"/>
        <v>5950339.9266799996</v>
      </c>
      <c r="F13" s="11">
        <f t="shared" si="5"/>
        <v>4374469.6661100006</v>
      </c>
      <c r="G13" s="11">
        <f t="shared" si="5"/>
        <v>3346909.1360200001</v>
      </c>
      <c r="H13" s="11">
        <f t="shared" si="5"/>
        <v>2846920.3729499998</v>
      </c>
      <c r="I13" s="11">
        <f t="shared" si="5"/>
        <v>1820696.91836</v>
      </c>
      <c r="J13" s="11">
        <f t="shared" si="5"/>
        <v>1020842.28409</v>
      </c>
      <c r="K13" s="11">
        <f t="shared" si="5"/>
        <v>790510.65789999999</v>
      </c>
      <c r="L13" s="11">
        <f t="shared" si="5"/>
        <v>538444.92504999996</v>
      </c>
      <c r="M13" s="11">
        <f t="shared" si="5"/>
        <v>516942.22291999997</v>
      </c>
      <c r="N13" s="11">
        <f t="shared" si="5"/>
        <v>455135.46402999997</v>
      </c>
      <c r="O13" s="11">
        <f t="shared" si="5"/>
        <v>403650.40785000002</v>
      </c>
      <c r="P13" s="11">
        <f t="shared" si="5"/>
        <v>355131.83422999998</v>
      </c>
    </row>
    <row r="14" spans="1:31" outlineLevel="3" x14ac:dyDescent="0.25">
      <c r="A14" s="6" t="s">
        <v>3</v>
      </c>
      <c r="B14" s="23">
        <v>4073749.4696999998</v>
      </c>
      <c r="C14" s="5">
        <v>3557682.8966799998</v>
      </c>
      <c r="D14" s="5">
        <v>2619768.6731099999</v>
      </c>
      <c r="E14" s="5">
        <v>1348769.00342</v>
      </c>
      <c r="F14" s="5">
        <v>588550.43241000001</v>
      </c>
      <c r="G14" s="5">
        <v>347920.31734000001</v>
      </c>
      <c r="H14" s="5">
        <v>302057.30362999998</v>
      </c>
      <c r="I14" s="5">
        <v>271862.09820000001</v>
      </c>
      <c r="J14" s="5">
        <v>206522.09820000001</v>
      </c>
      <c r="K14" s="5">
        <v>70591.049100000004</v>
      </c>
      <c r="L14" s="5"/>
      <c r="M14" s="5"/>
      <c r="N14" s="5"/>
      <c r="O14" s="5"/>
      <c r="P14" s="5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 outlineLevel="3" x14ac:dyDescent="0.25">
      <c r="A15" s="6" t="s">
        <v>4</v>
      </c>
      <c r="B15" s="23">
        <v>7205621.98967</v>
      </c>
      <c r="C15" s="5">
        <v>7530976.9155099997</v>
      </c>
      <c r="D15" s="5">
        <v>6147482.6834100001</v>
      </c>
      <c r="E15" s="5">
        <v>4601570.9232599996</v>
      </c>
      <c r="F15" s="5">
        <v>3785919.2337000002</v>
      </c>
      <c r="G15" s="5">
        <v>2998988.81868</v>
      </c>
      <c r="H15" s="5">
        <v>2544863.0693199998</v>
      </c>
      <c r="I15" s="5">
        <v>1548834.8201599999</v>
      </c>
      <c r="J15" s="5">
        <v>814320.18588999996</v>
      </c>
      <c r="K15" s="5">
        <v>719919.60880000005</v>
      </c>
      <c r="L15" s="5">
        <v>538444.92504999996</v>
      </c>
      <c r="M15" s="5">
        <v>516942.22291999997</v>
      </c>
      <c r="N15" s="5">
        <v>455135.46402999997</v>
      </c>
      <c r="O15" s="5">
        <v>403650.40785000002</v>
      </c>
      <c r="P15" s="5">
        <v>355131.83422999998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1" s="9" customFormat="1" outlineLevel="2" x14ac:dyDescent="0.25">
      <c r="A16" s="12" t="s">
        <v>5</v>
      </c>
      <c r="B16" s="19">
        <v>42476115.092359997</v>
      </c>
      <c r="C16" s="11">
        <f t="shared" ref="C16:P16" si="6">SUM(C17:C18)</f>
        <v>69061018.422299996</v>
      </c>
      <c r="D16" s="11">
        <f t="shared" si="6"/>
        <v>71920521.4833</v>
      </c>
      <c r="E16" s="11">
        <f t="shared" si="6"/>
        <v>45683020.786799997</v>
      </c>
      <c r="F16" s="11">
        <f t="shared" si="6"/>
        <v>38006269.951719999</v>
      </c>
      <c r="G16" s="11">
        <f t="shared" si="6"/>
        <v>23252660.04848</v>
      </c>
      <c r="H16" s="11">
        <f t="shared" si="6"/>
        <v>21826233.964060001</v>
      </c>
      <c r="I16" s="11">
        <f t="shared" si="6"/>
        <v>9710603.3472899999</v>
      </c>
      <c r="J16" s="11">
        <f t="shared" si="6"/>
        <v>4367326.4889700003</v>
      </c>
      <c r="K16" s="11">
        <f t="shared" si="6"/>
        <v>10487394.40418</v>
      </c>
      <c r="L16" s="11">
        <f t="shared" si="6"/>
        <v>4945704.8314300003</v>
      </c>
      <c r="M16" s="11">
        <f t="shared" si="6"/>
        <v>1549704.82702</v>
      </c>
      <c r="N16" s="11">
        <f t="shared" si="6"/>
        <v>1067796.2546399999</v>
      </c>
      <c r="O16" s="11">
        <f t="shared" si="6"/>
        <v>1067796.2546399999</v>
      </c>
      <c r="P16" s="11">
        <f t="shared" si="6"/>
        <v>1067796.2546399999</v>
      </c>
    </row>
    <row r="17" spans="1:31" outlineLevel="3" x14ac:dyDescent="0.25">
      <c r="A17" s="6" t="s">
        <v>3</v>
      </c>
      <c r="B17" s="23">
        <v>8719623.1321799997</v>
      </c>
      <c r="C17" s="5">
        <v>9511168.0584299993</v>
      </c>
      <c r="D17" s="5">
        <v>11313309.533460001</v>
      </c>
      <c r="E17" s="5">
        <v>6639954.8134899996</v>
      </c>
      <c r="F17" s="5">
        <v>2854761.9046</v>
      </c>
      <c r="G17" s="5">
        <v>321428.57147999998</v>
      </c>
      <c r="H17" s="5">
        <v>321428.57111999998</v>
      </c>
      <c r="I17" s="5"/>
      <c r="J17" s="5">
        <v>1188000</v>
      </c>
      <c r="K17" s="5">
        <v>4921953.5319299996</v>
      </c>
      <c r="L17" s="5"/>
      <c r="M17" s="5"/>
      <c r="N17" s="5"/>
      <c r="O17" s="5"/>
      <c r="P17" s="5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</row>
    <row r="18" spans="1:31" outlineLevel="3" x14ac:dyDescent="0.25">
      <c r="A18" s="6" t="s">
        <v>4</v>
      </c>
      <c r="B18" s="23">
        <v>33756491.960179999</v>
      </c>
      <c r="C18" s="5">
        <v>59549850.363870002</v>
      </c>
      <c r="D18" s="5">
        <v>60607211.949840002</v>
      </c>
      <c r="E18" s="5">
        <v>39043065.973310001</v>
      </c>
      <c r="F18" s="5">
        <v>35151508.047119997</v>
      </c>
      <c r="G18" s="5">
        <v>22931231.477000002</v>
      </c>
      <c r="H18" s="5">
        <v>21504805.39294</v>
      </c>
      <c r="I18" s="5">
        <v>9710603.3472899999</v>
      </c>
      <c r="J18" s="5">
        <v>3179326.4889699998</v>
      </c>
      <c r="K18" s="5">
        <v>5565440.87225</v>
      </c>
      <c r="L18" s="5">
        <v>4945704.8314300003</v>
      </c>
      <c r="M18" s="5">
        <v>1549704.82702</v>
      </c>
      <c r="N18" s="5">
        <v>1067796.2546399999</v>
      </c>
      <c r="O18" s="5">
        <v>1067796.2546399999</v>
      </c>
      <c r="P18" s="5">
        <v>1067796.2546399999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21" spans="1:31" s="3" customFormat="1" x14ac:dyDescent="0.25">
      <c r="A21" s="4"/>
      <c r="B21" s="4">
        <v>2036</v>
      </c>
      <c r="C21" s="4">
        <v>2037</v>
      </c>
      <c r="D21" s="4">
        <v>2038</v>
      </c>
      <c r="E21" s="4">
        <v>2039</v>
      </c>
      <c r="F21" s="4">
        <v>2040</v>
      </c>
      <c r="G21" s="4">
        <v>2041</v>
      </c>
      <c r="H21" s="4">
        <v>2042</v>
      </c>
      <c r="I21" s="4">
        <v>2043</v>
      </c>
      <c r="J21" s="4">
        <v>2044</v>
      </c>
      <c r="K21" s="4">
        <v>2045</v>
      </c>
      <c r="L21" s="4">
        <v>2046</v>
      </c>
      <c r="M21" s="4">
        <v>2047</v>
      </c>
      <c r="N21" s="4">
        <v>2048</v>
      </c>
      <c r="O21" s="4">
        <v>2049</v>
      </c>
      <c r="P21" s="4">
        <v>2050</v>
      </c>
    </row>
    <row r="22" spans="1:31" s="20" customFormat="1" x14ac:dyDescent="0.25">
      <c r="A22" s="18" t="s">
        <v>0</v>
      </c>
      <c r="B22" s="19">
        <f t="shared" ref="B22" si="7">B23+B30</f>
        <v>36808023.06684</v>
      </c>
      <c r="C22" s="19">
        <f t="shared" ref="C22:P22" si="8">C23+C30</f>
        <v>32197571.013459999</v>
      </c>
      <c r="D22" s="19">
        <f t="shared" si="8"/>
        <v>30271487.376600005</v>
      </c>
      <c r="E22" s="19">
        <f t="shared" si="8"/>
        <v>27642355.497720003</v>
      </c>
      <c r="F22" s="19">
        <f t="shared" si="8"/>
        <v>26168932.79848</v>
      </c>
      <c r="G22" s="19">
        <f t="shared" si="8"/>
        <v>22809523.38222</v>
      </c>
      <c r="H22" s="19">
        <f t="shared" si="8"/>
        <v>20957588.196959998</v>
      </c>
      <c r="I22" s="19">
        <f t="shared" si="8"/>
        <v>19697667.428770002</v>
      </c>
      <c r="J22" s="19">
        <f t="shared" si="8"/>
        <v>18754356.57564</v>
      </c>
      <c r="K22" s="19">
        <f t="shared" si="8"/>
        <v>17839229.10204</v>
      </c>
      <c r="L22" s="19">
        <f t="shared" si="8"/>
        <v>16332763.318149999</v>
      </c>
      <c r="M22" s="19">
        <f t="shared" si="8"/>
        <v>15318581.78585</v>
      </c>
      <c r="N22" s="19">
        <f t="shared" si="8"/>
        <v>2218562.8147999998</v>
      </c>
      <c r="O22" s="19">
        <f t="shared" si="8"/>
        <v>2188419.3405500003</v>
      </c>
      <c r="P22" s="19">
        <f t="shared" si="8"/>
        <v>1896027.48058</v>
      </c>
    </row>
    <row r="23" spans="1:31" s="20" customFormat="1" outlineLevel="1" x14ac:dyDescent="0.25">
      <c r="A23" s="7" t="s">
        <v>1</v>
      </c>
      <c r="B23" s="8">
        <f t="shared" ref="B23" si="9">B24+B27</f>
        <v>35350305.687360004</v>
      </c>
      <c r="C23" s="8">
        <f t="shared" ref="C23:P23" si="10">C24+C27</f>
        <v>30797003.120099999</v>
      </c>
      <c r="D23" s="8">
        <f t="shared" si="10"/>
        <v>29239878.781620003</v>
      </c>
      <c r="E23" s="8">
        <f t="shared" si="10"/>
        <v>26758502.767740004</v>
      </c>
      <c r="F23" s="8">
        <f t="shared" si="10"/>
        <v>25316959.171130002</v>
      </c>
      <c r="G23" s="8">
        <f t="shared" si="10"/>
        <v>22325171.19337</v>
      </c>
      <c r="H23" s="8">
        <f t="shared" si="10"/>
        <v>20674684.11008</v>
      </c>
      <c r="I23" s="8">
        <f t="shared" si="10"/>
        <v>19420372.972890001</v>
      </c>
      <c r="J23" s="8">
        <f t="shared" si="10"/>
        <v>18482579.604710001</v>
      </c>
      <c r="K23" s="8">
        <f t="shared" si="10"/>
        <v>17572640.507229999</v>
      </c>
      <c r="L23" s="8">
        <f t="shared" si="10"/>
        <v>16072860.538789999</v>
      </c>
      <c r="M23" s="8">
        <f t="shared" si="10"/>
        <v>15063725.854590001</v>
      </c>
      <c r="N23" s="8">
        <f t="shared" si="10"/>
        <v>1969285.8436</v>
      </c>
      <c r="O23" s="8">
        <f t="shared" si="10"/>
        <v>1944832.0532600002</v>
      </c>
      <c r="P23" s="8">
        <f t="shared" si="10"/>
        <v>1658000.44294</v>
      </c>
    </row>
    <row r="24" spans="1:31" s="20" customFormat="1" outlineLevel="2" x14ac:dyDescent="0.25">
      <c r="A24" s="21" t="s">
        <v>2</v>
      </c>
      <c r="B24" s="19">
        <f t="shared" ref="B24" si="11">SUM(B25:B26)</f>
        <v>13076991.961060001</v>
      </c>
      <c r="C24" s="19">
        <f t="shared" ref="C24:P24" si="12">SUM(C25:C26)</f>
        <v>11787811.201270001</v>
      </c>
      <c r="D24" s="19">
        <f t="shared" si="12"/>
        <v>10780380.92527</v>
      </c>
      <c r="E24" s="19">
        <f t="shared" si="12"/>
        <v>9821425.3642600011</v>
      </c>
      <c r="F24" s="19">
        <f t="shared" si="12"/>
        <v>8902631.7678800002</v>
      </c>
      <c r="G24" s="19">
        <f t="shared" si="12"/>
        <v>6334953.7958900006</v>
      </c>
      <c r="H24" s="19">
        <f t="shared" si="12"/>
        <v>5434967.4077099999</v>
      </c>
      <c r="I24" s="19">
        <f t="shared" si="12"/>
        <v>4534839.6379699996</v>
      </c>
      <c r="J24" s="19">
        <f t="shared" si="12"/>
        <v>3636454.5384900002</v>
      </c>
      <c r="K24" s="19">
        <f t="shared" si="12"/>
        <v>2737883.87023</v>
      </c>
      <c r="L24" s="19">
        <f t="shared" si="12"/>
        <v>1839380.6146499999</v>
      </c>
      <c r="M24" s="19">
        <f t="shared" si="12"/>
        <v>941277.20634999999</v>
      </c>
      <c r="N24" s="19">
        <f t="shared" si="12"/>
        <v>48036.471259999998</v>
      </c>
      <c r="O24" s="19">
        <f t="shared" si="12"/>
        <v>27192.82086</v>
      </c>
      <c r="P24" s="19">
        <f t="shared" si="12"/>
        <v>6471.0312999999996</v>
      </c>
    </row>
    <row r="25" spans="1:31" s="13" customFormat="1" outlineLevel="3" x14ac:dyDescent="0.25">
      <c r="A25" s="17" t="s">
        <v>3</v>
      </c>
      <c r="B25" s="16">
        <v>10535251.32</v>
      </c>
      <c r="C25" s="16">
        <v>9581413.7520000003</v>
      </c>
      <c r="D25" s="16">
        <v>8710376.1840000004</v>
      </c>
      <c r="E25" s="16">
        <v>7839338.6160000004</v>
      </c>
      <c r="F25" s="16">
        <v>6968301.0480000004</v>
      </c>
      <c r="G25" s="16">
        <v>6097263.4800000004</v>
      </c>
      <c r="H25" s="16">
        <v>5226225.9119999995</v>
      </c>
      <c r="I25" s="16">
        <v>4355188.3439999996</v>
      </c>
      <c r="J25" s="16">
        <v>3484150.7760000001</v>
      </c>
      <c r="K25" s="16">
        <v>2613113.2080000001</v>
      </c>
      <c r="L25" s="16">
        <v>1742075.64</v>
      </c>
      <c r="M25" s="16">
        <v>871038.07200000004</v>
      </c>
      <c r="N25" s="16"/>
      <c r="O25" s="16"/>
      <c r="P25" s="16"/>
    </row>
    <row r="26" spans="1:31" s="13" customFormat="1" outlineLevel="3" x14ac:dyDescent="0.25">
      <c r="A26" s="17" t="s">
        <v>4</v>
      </c>
      <c r="B26" s="16">
        <v>2541740.6410599998</v>
      </c>
      <c r="C26" s="16">
        <v>2206397.4492700002</v>
      </c>
      <c r="D26" s="16">
        <v>2070004.7412700001</v>
      </c>
      <c r="E26" s="16">
        <v>1982086.74826</v>
      </c>
      <c r="F26" s="16">
        <v>1934330.71988</v>
      </c>
      <c r="G26" s="16">
        <v>237690.31589</v>
      </c>
      <c r="H26" s="16">
        <v>208741.49570999999</v>
      </c>
      <c r="I26" s="16">
        <v>179651.29397</v>
      </c>
      <c r="J26" s="16">
        <v>152303.76248999999</v>
      </c>
      <c r="K26" s="16">
        <v>124770.66223</v>
      </c>
      <c r="L26" s="16">
        <v>97304.974650000004</v>
      </c>
      <c r="M26" s="16">
        <v>70239.134349999993</v>
      </c>
      <c r="N26" s="16">
        <v>48036.471259999998</v>
      </c>
      <c r="O26" s="16">
        <v>27192.82086</v>
      </c>
      <c r="P26" s="16">
        <v>6471.0312999999996</v>
      </c>
    </row>
    <row r="27" spans="1:31" s="20" customFormat="1" outlineLevel="2" x14ac:dyDescent="0.25">
      <c r="A27" s="21" t="s">
        <v>5</v>
      </c>
      <c r="B27" s="19">
        <f t="shared" ref="B27" si="13">SUM(B28:B29)</f>
        <v>22273313.726300001</v>
      </c>
      <c r="C27" s="19">
        <f t="shared" ref="C27:P27" si="14">SUM(C28:C29)</f>
        <v>19009191.91883</v>
      </c>
      <c r="D27" s="19">
        <f t="shared" si="14"/>
        <v>18459497.856350001</v>
      </c>
      <c r="E27" s="19">
        <f t="shared" si="14"/>
        <v>16937077.403480001</v>
      </c>
      <c r="F27" s="19">
        <f t="shared" si="14"/>
        <v>16414327.403250001</v>
      </c>
      <c r="G27" s="19">
        <f t="shared" si="14"/>
        <v>15990217.39748</v>
      </c>
      <c r="H27" s="19">
        <f t="shared" si="14"/>
        <v>15239716.702369999</v>
      </c>
      <c r="I27" s="19">
        <f t="shared" si="14"/>
        <v>14885533.33492</v>
      </c>
      <c r="J27" s="19">
        <f t="shared" si="14"/>
        <v>14846125.06622</v>
      </c>
      <c r="K27" s="19">
        <f t="shared" si="14"/>
        <v>14834756.637</v>
      </c>
      <c r="L27" s="19">
        <f t="shared" si="14"/>
        <v>14233479.924139999</v>
      </c>
      <c r="M27" s="19">
        <f t="shared" si="14"/>
        <v>14122448.64824</v>
      </c>
      <c r="N27" s="19">
        <f t="shared" si="14"/>
        <v>1921249.37234</v>
      </c>
      <c r="O27" s="19">
        <f t="shared" si="14"/>
        <v>1917639.2324000001</v>
      </c>
      <c r="P27" s="19">
        <f t="shared" si="14"/>
        <v>1651529.4116400001</v>
      </c>
    </row>
    <row r="28" spans="1:31" s="13" customFormat="1" outlineLevel="3" x14ac:dyDescent="0.25">
      <c r="A28" s="17" t="s">
        <v>3</v>
      </c>
      <c r="B28" s="16">
        <v>13897744</v>
      </c>
      <c r="C28" s="16">
        <v>12097744</v>
      </c>
      <c r="D28" s="16">
        <v>12097744</v>
      </c>
      <c r="E28" s="16">
        <v>12097744</v>
      </c>
      <c r="F28" s="16">
        <v>12097744</v>
      </c>
      <c r="G28" s="16">
        <v>12097744</v>
      </c>
      <c r="H28" s="16">
        <v>12097744</v>
      </c>
      <c r="I28" s="16">
        <v>12097744</v>
      </c>
      <c r="J28" s="16">
        <v>12097744</v>
      </c>
      <c r="K28" s="16">
        <v>12097744</v>
      </c>
      <c r="L28" s="16">
        <v>12097744</v>
      </c>
      <c r="M28" s="16">
        <v>12097751</v>
      </c>
      <c r="N28" s="16"/>
      <c r="O28" s="16"/>
      <c r="P28" s="16"/>
    </row>
    <row r="29" spans="1:31" s="13" customFormat="1" outlineLevel="3" x14ac:dyDescent="0.25">
      <c r="A29" s="17" t="s">
        <v>4</v>
      </c>
      <c r="B29" s="16">
        <v>8375569.7263000002</v>
      </c>
      <c r="C29" s="16">
        <v>6911447.9188299999</v>
      </c>
      <c r="D29" s="16">
        <v>6361753.85635</v>
      </c>
      <c r="E29" s="16">
        <v>4839333.4034799999</v>
      </c>
      <c r="F29" s="16">
        <v>4316583.4032500004</v>
      </c>
      <c r="G29" s="16">
        <v>3892473.3974799998</v>
      </c>
      <c r="H29" s="16">
        <v>3141972.7023700001</v>
      </c>
      <c r="I29" s="16">
        <v>2787789.3349199998</v>
      </c>
      <c r="J29" s="16">
        <v>2748381.0662199999</v>
      </c>
      <c r="K29" s="16">
        <v>2737012.6370000001</v>
      </c>
      <c r="L29" s="16">
        <v>2135735.9241399998</v>
      </c>
      <c r="M29" s="16">
        <v>2024697.64824</v>
      </c>
      <c r="N29" s="16">
        <v>1921249.37234</v>
      </c>
      <c r="O29" s="16">
        <v>1917639.2324000001</v>
      </c>
      <c r="P29" s="16">
        <v>1651529.4116400001</v>
      </c>
    </row>
    <row r="30" spans="1:31" s="20" customFormat="1" outlineLevel="1" x14ac:dyDescent="0.25">
      <c r="A30" s="7" t="s">
        <v>6</v>
      </c>
      <c r="B30" s="8">
        <f t="shared" ref="B30" si="15">B31+B34</f>
        <v>1457717.3794800001</v>
      </c>
      <c r="C30" s="8">
        <f t="shared" ref="C30:P30" si="16">C31+C34</f>
        <v>1400567.8933600001</v>
      </c>
      <c r="D30" s="8">
        <f t="shared" si="16"/>
        <v>1031608.5949799999</v>
      </c>
      <c r="E30" s="8">
        <f t="shared" si="16"/>
        <v>883852.72998000006</v>
      </c>
      <c r="F30" s="8">
        <f t="shared" si="16"/>
        <v>851973.62734999997</v>
      </c>
      <c r="G30" s="8">
        <f t="shared" si="16"/>
        <v>484352.18885000004</v>
      </c>
      <c r="H30" s="8">
        <f t="shared" si="16"/>
        <v>282904.08687999996</v>
      </c>
      <c r="I30" s="8">
        <f t="shared" si="16"/>
        <v>277294.45587999996</v>
      </c>
      <c r="J30" s="8">
        <f t="shared" si="16"/>
        <v>271776.97092999995</v>
      </c>
      <c r="K30" s="8">
        <f t="shared" si="16"/>
        <v>266588.59480999998</v>
      </c>
      <c r="L30" s="8">
        <f t="shared" si="16"/>
        <v>259902.77935999999</v>
      </c>
      <c r="M30" s="8">
        <f t="shared" si="16"/>
        <v>254855.93125999998</v>
      </c>
      <c r="N30" s="8">
        <f t="shared" si="16"/>
        <v>249276.97119999997</v>
      </c>
      <c r="O30" s="8">
        <f t="shared" si="16"/>
        <v>243587.28729000001</v>
      </c>
      <c r="P30" s="8">
        <f t="shared" si="16"/>
        <v>238027.03764</v>
      </c>
    </row>
    <row r="31" spans="1:31" s="20" customFormat="1" outlineLevel="2" x14ac:dyDescent="0.25">
      <c r="A31" s="21" t="s">
        <v>2</v>
      </c>
      <c r="B31" s="19">
        <f t="shared" ref="B31" si="17">SUM(B32:B33)</f>
        <v>324823.23736000003</v>
      </c>
      <c r="C31" s="19">
        <f t="shared" ref="C31:P31" si="18">SUM(C32:C33)</f>
        <v>268628.40123999998</v>
      </c>
      <c r="D31" s="19">
        <f t="shared" si="18"/>
        <v>219966.08377999999</v>
      </c>
      <c r="E31" s="19">
        <f t="shared" si="18"/>
        <v>193089.70790000001</v>
      </c>
      <c r="F31" s="19">
        <f t="shared" si="18"/>
        <v>167810.60527999999</v>
      </c>
      <c r="G31" s="19">
        <f t="shared" si="18"/>
        <v>144589.18181000001</v>
      </c>
      <c r="H31" s="19">
        <f t="shared" si="18"/>
        <v>135363.10334</v>
      </c>
      <c r="I31" s="19">
        <f t="shared" si="18"/>
        <v>129753.47233999999</v>
      </c>
      <c r="J31" s="19">
        <f t="shared" si="18"/>
        <v>124235.98738999999</v>
      </c>
      <c r="K31" s="19">
        <f t="shared" si="18"/>
        <v>119047.61126999999</v>
      </c>
      <c r="L31" s="19">
        <f t="shared" si="18"/>
        <v>112361.79582</v>
      </c>
      <c r="M31" s="19">
        <f t="shared" si="18"/>
        <v>107314.94772</v>
      </c>
      <c r="N31" s="19">
        <f t="shared" si="18"/>
        <v>101735.98766</v>
      </c>
      <c r="O31" s="19">
        <f t="shared" si="18"/>
        <v>96046.303750000006</v>
      </c>
      <c r="P31" s="19">
        <f t="shared" si="18"/>
        <v>90486.054099999994</v>
      </c>
    </row>
    <row r="32" spans="1:31" s="13" customFormat="1" outlineLevel="3" x14ac:dyDescent="0.25">
      <c r="A32" s="17" t="s">
        <v>3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3" customFormat="1" outlineLevel="3" x14ac:dyDescent="0.25">
      <c r="A33" s="17" t="s">
        <v>4</v>
      </c>
      <c r="B33" s="16">
        <v>324823.23736000003</v>
      </c>
      <c r="C33" s="16">
        <v>268628.40123999998</v>
      </c>
      <c r="D33" s="16">
        <v>219966.08377999999</v>
      </c>
      <c r="E33" s="16">
        <v>193089.70790000001</v>
      </c>
      <c r="F33" s="16">
        <v>167810.60527999999</v>
      </c>
      <c r="G33" s="16">
        <v>144589.18181000001</v>
      </c>
      <c r="H33" s="16">
        <v>135363.10334</v>
      </c>
      <c r="I33" s="16">
        <v>129753.47233999999</v>
      </c>
      <c r="J33" s="16">
        <v>124235.98738999999</v>
      </c>
      <c r="K33" s="16">
        <v>119047.61126999999</v>
      </c>
      <c r="L33" s="16">
        <v>112361.79582</v>
      </c>
      <c r="M33" s="16">
        <v>107314.94772</v>
      </c>
      <c r="N33" s="16">
        <v>101735.98766</v>
      </c>
      <c r="O33" s="16">
        <v>96046.303750000006</v>
      </c>
      <c r="P33" s="16">
        <v>90486.054099999994</v>
      </c>
    </row>
    <row r="34" spans="1:16" s="20" customFormat="1" outlineLevel="2" x14ac:dyDescent="0.25">
      <c r="A34" s="21" t="s">
        <v>5</v>
      </c>
      <c r="B34" s="19">
        <f t="shared" ref="B34" si="19">SUM(B35:B36)</f>
        <v>1132894.14212</v>
      </c>
      <c r="C34" s="19">
        <f t="shared" ref="C34:P34" si="20">SUM(C35:C36)</f>
        <v>1131939.4921200001</v>
      </c>
      <c r="D34" s="19">
        <f t="shared" si="20"/>
        <v>811642.51119999995</v>
      </c>
      <c r="E34" s="19">
        <f t="shared" si="20"/>
        <v>690763.02208000002</v>
      </c>
      <c r="F34" s="19">
        <f t="shared" si="20"/>
        <v>684163.02206999995</v>
      </c>
      <c r="G34" s="19">
        <f t="shared" si="20"/>
        <v>339763.00704</v>
      </c>
      <c r="H34" s="19">
        <f t="shared" si="20"/>
        <v>147540.98353999999</v>
      </c>
      <c r="I34" s="19">
        <f t="shared" si="20"/>
        <v>147540.98353999999</v>
      </c>
      <c r="J34" s="19">
        <f t="shared" si="20"/>
        <v>147540.98353999999</v>
      </c>
      <c r="K34" s="19">
        <f t="shared" si="20"/>
        <v>147540.98353999999</v>
      </c>
      <c r="L34" s="19">
        <f t="shared" si="20"/>
        <v>147540.98353999999</v>
      </c>
      <c r="M34" s="19">
        <f t="shared" si="20"/>
        <v>147540.98353999999</v>
      </c>
      <c r="N34" s="19">
        <f t="shared" si="20"/>
        <v>147540.98353999999</v>
      </c>
      <c r="O34" s="19">
        <f t="shared" si="20"/>
        <v>147540.98353999999</v>
      </c>
      <c r="P34" s="19">
        <f t="shared" si="20"/>
        <v>147540.98353999999</v>
      </c>
    </row>
    <row r="35" spans="1:16" s="13" customFormat="1" outlineLevel="3" x14ac:dyDescent="0.25">
      <c r="A35" s="17" t="s">
        <v>3</v>
      </c>
      <c r="B35" s="16">
        <v>954.65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s="13" customFormat="1" outlineLevel="3" x14ac:dyDescent="0.25">
      <c r="A36" s="17" t="s">
        <v>4</v>
      </c>
      <c r="B36" s="16">
        <v>1131939.4921200001</v>
      </c>
      <c r="C36" s="16">
        <v>1131939.4921200001</v>
      </c>
      <c r="D36" s="16">
        <v>811642.51119999995</v>
      </c>
      <c r="E36" s="16">
        <v>690763.02208000002</v>
      </c>
      <c r="F36" s="16">
        <v>684163.02206999995</v>
      </c>
      <c r="G36" s="16">
        <v>339763.00704</v>
      </c>
      <c r="H36" s="16">
        <v>147540.98353999999</v>
      </c>
      <c r="I36" s="16">
        <v>147540.98353999999</v>
      </c>
      <c r="J36" s="16">
        <v>147540.98353999999</v>
      </c>
      <c r="K36" s="16">
        <v>147540.98353999999</v>
      </c>
      <c r="L36" s="16">
        <v>147540.98353999999</v>
      </c>
      <c r="M36" s="16">
        <v>147540.98353999999</v>
      </c>
      <c r="N36" s="16">
        <v>147540.98353999999</v>
      </c>
      <c r="O36" s="16">
        <v>147540.98353999999</v>
      </c>
      <c r="P36" s="23">
        <v>147540.98353999999</v>
      </c>
    </row>
  </sheetData>
  <mergeCells count="2">
    <mergeCell ref="A2:P2"/>
    <mergeCell ref="N1:P1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Марчук Наталія Петрівна</dc:creator>
  <cp:lastModifiedBy>Марчук Наталія Петрівна</cp:lastModifiedBy>
  <cp:lastPrinted>2021-09-10T10:48:46Z</cp:lastPrinted>
  <dcterms:created xsi:type="dcterms:W3CDTF">2021-09-10T10:46:16Z</dcterms:created>
  <dcterms:modified xsi:type="dcterms:W3CDTF">2021-09-10T14:19:59Z</dcterms:modified>
</cp:coreProperties>
</file>