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01\disk_y\Підрозділи\04000\04100\04140\8_Закон про ДБУ\2022\I читання\Стаття 38\Додаткові матеріали (ст.38)\"/>
    </mc:Choice>
  </mc:AlternateContent>
  <bookViews>
    <workbookView xWindow="0" yWindow="0" windowWidth="28800" windowHeight="12300" activeTab="5"/>
  </bookViews>
  <sheets>
    <sheet name="Доходи" sheetId="11" r:id="rId1"/>
    <sheet name="Вид_Відомча" sheetId="10" r:id="rId2"/>
    <sheet name="Вид_Програми" sheetId="1" r:id="rId3"/>
    <sheet name="Вид_Функціональна" sheetId="14" r:id="rId4"/>
    <sheet name="Вид_Економічна" sheetId="12" r:id="rId5"/>
    <sheet name="Баланс" sheetId="5" r:id="rId6"/>
  </sheets>
  <definedNames>
    <definedName name="_xlnm._FilterDatabase" localSheetId="4" hidden="1">Вид_Економічна!$B$5:$C$37</definedName>
    <definedName name="_xlnm._FilterDatabase" localSheetId="3" hidden="1">Вид_Функціональна!$B$5:$C$15</definedName>
    <definedName name="вс" localSheetId="3">#REF!</definedName>
    <definedName name="вс" localSheetId="0">#REF!</definedName>
    <definedName name="вс">#REF!</definedName>
    <definedName name="_xlnm.Print_Titles" localSheetId="4">Вид_Економічна!$3:$4</definedName>
    <definedName name="_xlnm.Print_Titles" localSheetId="3">Вид_Функціональна!$3:$4</definedName>
    <definedName name="_xlnm.Print_Area" localSheetId="5">Баланс!$A$1:$E$11</definedName>
    <definedName name="_xlnm.Print_Area" localSheetId="4">Вид_Економічна!$A$1:$F$38</definedName>
    <definedName name="_xlnm.Print_Area" localSheetId="3">Вид_Функціональна!$A$1:$F$17</definedName>
    <definedName name="_xlnm.Print_Area" localSheetId="0">Доходи!$A$1:$F$66</definedName>
  </definedNames>
  <calcPr calcId="162913"/>
</workbook>
</file>

<file path=xl/calcChain.xml><?xml version="1.0" encoding="utf-8"?>
<calcChain xmlns="http://schemas.openxmlformats.org/spreadsheetml/2006/main">
  <c r="F968" i="1" l="1"/>
  <c r="F432" i="1"/>
  <c r="F412" i="1"/>
  <c r="F399" i="1"/>
  <c r="F383" i="1"/>
  <c r="F262" i="1"/>
  <c r="F169" i="1"/>
  <c r="F20" i="1"/>
  <c r="F30" i="1"/>
  <c r="F31" i="1"/>
  <c r="F32" i="1"/>
  <c r="F33" i="1"/>
  <c r="F34" i="1"/>
  <c r="F35" i="1"/>
  <c r="F36" i="1"/>
  <c r="F37" i="1"/>
  <c r="F38" i="1"/>
  <c r="F40" i="1"/>
  <c r="F41" i="1"/>
  <c r="F42" i="1"/>
  <c r="F43" i="1"/>
  <c r="F44" i="1"/>
  <c r="F45" i="1"/>
  <c r="F46" i="1"/>
  <c r="F47" i="1"/>
  <c r="F48" i="1"/>
  <c r="F49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5" i="1"/>
  <c r="F76" i="1"/>
  <c r="F77" i="1"/>
  <c r="F78" i="1"/>
  <c r="F79" i="1"/>
  <c r="F80" i="1"/>
  <c r="F81" i="1"/>
  <c r="F82" i="1"/>
  <c r="F87" i="1"/>
  <c r="F88" i="1"/>
  <c r="F89" i="1"/>
  <c r="F90" i="1"/>
  <c r="F91" i="1"/>
  <c r="F92" i="1"/>
  <c r="F93" i="1"/>
  <c r="F94" i="1"/>
  <c r="F99" i="1"/>
  <c r="F100" i="1"/>
  <c r="F101" i="1"/>
  <c r="F102" i="1"/>
  <c r="F103" i="1"/>
  <c r="F110" i="1"/>
  <c r="F111" i="1"/>
  <c r="F112" i="1"/>
  <c r="F113" i="1"/>
  <c r="F114" i="1"/>
  <c r="F115" i="1"/>
  <c r="F116" i="1"/>
  <c r="F117" i="1"/>
  <c r="F119" i="1"/>
  <c r="F120" i="1"/>
  <c r="F123" i="1"/>
  <c r="F124" i="1"/>
  <c r="F125" i="1"/>
  <c r="F126" i="1"/>
  <c r="F127" i="1"/>
  <c r="F128" i="1"/>
  <c r="F135" i="1"/>
  <c r="F136" i="1"/>
  <c r="F137" i="1"/>
  <c r="F142" i="1"/>
  <c r="F143" i="1"/>
  <c r="F144" i="1"/>
  <c r="F145" i="1"/>
  <c r="F146" i="1"/>
  <c r="F147" i="1"/>
  <c r="F150" i="1"/>
  <c r="F155" i="1"/>
  <c r="F156" i="1"/>
  <c r="F157" i="1"/>
  <c r="F160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90" i="1"/>
  <c r="F191" i="1"/>
  <c r="F192" i="1"/>
  <c r="F193" i="1"/>
  <c r="F194" i="1"/>
  <c r="F195" i="1"/>
  <c r="F196" i="1"/>
  <c r="F197" i="1"/>
  <c r="F198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14" i="1"/>
  <c r="F215" i="1"/>
  <c r="F216" i="1"/>
  <c r="F217" i="1"/>
  <c r="F218" i="1"/>
  <c r="F219" i="1"/>
  <c r="F220" i="1"/>
  <c r="F221" i="1"/>
  <c r="F222" i="1"/>
  <c r="F226" i="1"/>
  <c r="F227" i="1"/>
  <c r="F228" i="1"/>
  <c r="F229" i="1"/>
  <c r="F230" i="1"/>
  <c r="F231" i="1"/>
  <c r="F232" i="1"/>
  <c r="F233" i="1"/>
  <c r="F236" i="1"/>
  <c r="F237" i="1"/>
  <c r="F238" i="1"/>
  <c r="F239" i="1"/>
  <c r="F241" i="1"/>
  <c r="F242" i="1"/>
  <c r="F244" i="1"/>
  <c r="F245" i="1"/>
  <c r="F247" i="1"/>
  <c r="F248" i="1"/>
  <c r="F249" i="1"/>
  <c r="F250" i="1"/>
  <c r="F251" i="1"/>
  <c r="F252" i="1"/>
  <c r="F253" i="1"/>
  <c r="F255" i="1"/>
  <c r="F256" i="1"/>
  <c r="F257" i="1"/>
  <c r="F264" i="1"/>
  <c r="F265" i="1"/>
  <c r="F267" i="1"/>
  <c r="F268" i="1"/>
  <c r="F269" i="1"/>
  <c r="F270" i="1"/>
  <c r="F271" i="1"/>
  <c r="F272" i="1"/>
  <c r="F273" i="1"/>
  <c r="F274" i="1"/>
  <c r="F275" i="1"/>
  <c r="F278" i="1"/>
  <c r="F279" i="1"/>
  <c r="F280" i="1"/>
  <c r="F281" i="1"/>
  <c r="F282" i="1"/>
  <c r="F283" i="1"/>
  <c r="F284" i="1"/>
  <c r="F285" i="1"/>
  <c r="F287" i="1"/>
  <c r="F289" i="1"/>
  <c r="F291" i="1"/>
  <c r="F292" i="1"/>
  <c r="F293" i="1"/>
  <c r="F294" i="1"/>
  <c r="F296" i="1"/>
  <c r="F302" i="1"/>
  <c r="F303" i="1"/>
  <c r="F304" i="1"/>
  <c r="F305" i="1"/>
  <c r="F306" i="1"/>
  <c r="F307" i="1"/>
  <c r="F309" i="1"/>
  <c r="F311" i="1"/>
  <c r="F312" i="1"/>
  <c r="F313" i="1"/>
  <c r="F314" i="1"/>
  <c r="F315" i="1"/>
  <c r="F316" i="1"/>
  <c r="F317" i="1"/>
  <c r="F320" i="1"/>
  <c r="F327" i="1"/>
  <c r="F328" i="1"/>
  <c r="F329" i="1"/>
  <c r="F330" i="1"/>
  <c r="F331" i="1"/>
  <c r="F332" i="1"/>
  <c r="F333" i="1"/>
  <c r="F334" i="1"/>
  <c r="F336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7" i="1"/>
  <c r="F358" i="1"/>
  <c r="F359" i="1"/>
  <c r="F361" i="1"/>
  <c r="F362" i="1"/>
  <c r="F364" i="1"/>
  <c r="F365" i="1"/>
  <c r="F366" i="1"/>
  <c r="F367" i="1"/>
  <c r="F376" i="1"/>
  <c r="F378" i="1"/>
  <c r="F379" i="1"/>
  <c r="F384" i="1"/>
  <c r="F386" i="1"/>
  <c r="F387" i="1"/>
  <c r="F388" i="1"/>
  <c r="F389" i="1"/>
  <c r="F390" i="1"/>
  <c r="F391" i="1"/>
  <c r="F392" i="1"/>
  <c r="F395" i="1"/>
  <c r="F396" i="1"/>
  <c r="F397" i="1"/>
  <c r="F400" i="1"/>
  <c r="F401" i="1"/>
  <c r="F404" i="1"/>
  <c r="F405" i="1"/>
  <c r="F406" i="1"/>
  <c r="F407" i="1"/>
  <c r="F408" i="1"/>
  <c r="F409" i="1"/>
  <c r="F410" i="1"/>
  <c r="F414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4" i="1"/>
  <c r="F435" i="1"/>
  <c r="F436" i="1"/>
  <c r="F437" i="1"/>
  <c r="F438" i="1"/>
  <c r="F439" i="1"/>
  <c r="F440" i="1"/>
  <c r="F445" i="1"/>
  <c r="F446" i="1"/>
  <c r="F447" i="1"/>
  <c r="F452" i="1"/>
  <c r="F453" i="1"/>
  <c r="F454" i="1"/>
  <c r="F455" i="1"/>
  <c r="F456" i="1"/>
  <c r="F458" i="1"/>
  <c r="F461" i="1"/>
  <c r="F462" i="1"/>
  <c r="F463" i="1"/>
  <c r="F464" i="1"/>
  <c r="F466" i="1"/>
  <c r="F475" i="1"/>
  <c r="F476" i="1"/>
  <c r="F477" i="1"/>
  <c r="F480" i="1"/>
  <c r="F487" i="1"/>
  <c r="F506" i="1"/>
  <c r="F507" i="1"/>
  <c r="F508" i="1"/>
  <c r="F509" i="1"/>
  <c r="F515" i="1"/>
  <c r="F516" i="1"/>
  <c r="F517" i="1"/>
  <c r="F519" i="1"/>
  <c r="F520" i="1"/>
  <c r="F527" i="1"/>
  <c r="F528" i="1"/>
  <c r="F529" i="1"/>
  <c r="F530" i="1"/>
  <c r="F534" i="1"/>
  <c r="F535" i="1"/>
  <c r="F536" i="1"/>
  <c r="F537" i="1"/>
  <c r="F538" i="1"/>
  <c r="F539" i="1"/>
  <c r="F540" i="1"/>
  <c r="F541" i="1"/>
  <c r="F542" i="1"/>
  <c r="F546" i="1"/>
  <c r="F549" i="1"/>
  <c r="F553" i="1"/>
  <c r="F554" i="1"/>
  <c r="F555" i="1"/>
  <c r="F571" i="1"/>
  <c r="F572" i="1"/>
  <c r="F573" i="1"/>
  <c r="F574" i="1"/>
  <c r="F576" i="1"/>
  <c r="F577" i="1"/>
  <c r="F578" i="1"/>
  <c r="F579" i="1"/>
  <c r="F580" i="1"/>
  <c r="F581" i="1"/>
  <c r="F583" i="1"/>
  <c r="F585" i="1"/>
  <c r="F586" i="1"/>
  <c r="F592" i="1"/>
  <c r="F593" i="1"/>
  <c r="F594" i="1"/>
  <c r="F595" i="1"/>
  <c r="F596" i="1"/>
  <c r="F597" i="1"/>
  <c r="F599" i="1"/>
  <c r="F600" i="1"/>
  <c r="F601" i="1"/>
  <c r="F606" i="1"/>
  <c r="F607" i="1"/>
  <c r="F608" i="1"/>
  <c r="F609" i="1"/>
  <c r="F610" i="1"/>
  <c r="F611" i="1"/>
  <c r="F612" i="1"/>
  <c r="F613" i="1"/>
  <c r="F615" i="1"/>
  <c r="F616" i="1"/>
  <c r="F617" i="1"/>
  <c r="F618" i="1"/>
  <c r="F619" i="1"/>
  <c r="F620" i="1"/>
  <c r="F626" i="1"/>
  <c r="F627" i="1"/>
  <c r="F628" i="1"/>
  <c r="F629" i="1"/>
  <c r="F630" i="1"/>
  <c r="F632" i="1"/>
  <c r="F633" i="1"/>
  <c r="F635" i="1"/>
  <c r="F638" i="1"/>
  <c r="F639" i="1"/>
  <c r="F642" i="1"/>
  <c r="F645" i="1"/>
  <c r="F646" i="1"/>
  <c r="F647" i="1"/>
  <c r="F648" i="1"/>
  <c r="F649" i="1"/>
  <c r="F650" i="1"/>
  <c r="F651" i="1"/>
  <c r="F652" i="1"/>
  <c r="F653" i="1"/>
  <c r="F654" i="1"/>
  <c r="F655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8" i="1"/>
  <c r="F689" i="1"/>
  <c r="F690" i="1"/>
  <c r="F696" i="1"/>
  <c r="F697" i="1"/>
  <c r="F698" i="1"/>
  <c r="F699" i="1"/>
  <c r="F700" i="1"/>
  <c r="F701" i="1"/>
  <c r="F702" i="1"/>
  <c r="F704" i="1"/>
  <c r="F705" i="1"/>
  <c r="F711" i="1"/>
  <c r="F712" i="1"/>
  <c r="F713" i="1"/>
  <c r="F714" i="1"/>
  <c r="F719" i="1"/>
  <c r="F720" i="1"/>
  <c r="F721" i="1"/>
  <c r="F725" i="1"/>
  <c r="F726" i="1"/>
  <c r="F727" i="1"/>
  <c r="F728" i="1"/>
  <c r="F729" i="1"/>
  <c r="F730" i="1"/>
  <c r="F737" i="1"/>
  <c r="F738" i="1"/>
  <c r="F739" i="1"/>
  <c r="F741" i="1"/>
  <c r="F742" i="1"/>
  <c r="F743" i="1"/>
  <c r="F744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9" i="1"/>
  <c r="F800" i="1"/>
  <c r="F801" i="1"/>
  <c r="F802" i="1"/>
  <c r="F803" i="1"/>
  <c r="F804" i="1"/>
  <c r="F805" i="1"/>
  <c r="F806" i="1"/>
  <c r="F807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5" i="1"/>
  <c r="F826" i="1"/>
  <c r="F827" i="1"/>
  <c r="F828" i="1"/>
  <c r="F829" i="1"/>
  <c r="F830" i="1"/>
  <c r="F831" i="1"/>
  <c r="F832" i="1"/>
  <c r="F834" i="1"/>
  <c r="F835" i="1"/>
  <c r="F838" i="1"/>
  <c r="F839" i="1"/>
  <c r="F840" i="1"/>
  <c r="F841" i="1"/>
  <c r="F842" i="1"/>
  <c r="F843" i="1"/>
  <c r="F844" i="1"/>
  <c r="F845" i="1"/>
  <c r="F846" i="1"/>
  <c r="F847" i="1"/>
  <c r="F848" i="1"/>
  <c r="F853" i="1"/>
  <c r="F854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9" i="1"/>
  <c r="F890" i="1"/>
  <c r="F891" i="1"/>
  <c r="F892" i="1"/>
  <c r="F893" i="1"/>
  <c r="F894" i="1"/>
  <c r="F895" i="1"/>
  <c r="F896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7" i="1"/>
  <c r="F918" i="1"/>
  <c r="F919" i="1"/>
  <c r="F921" i="1"/>
  <c r="F922" i="1"/>
  <c r="F923" i="1"/>
  <c r="F924" i="1"/>
  <c r="F925" i="1"/>
  <c r="F926" i="1"/>
  <c r="F928" i="1"/>
  <c r="F929" i="1"/>
  <c r="F930" i="1"/>
  <c r="F931" i="1"/>
  <c r="F932" i="1"/>
  <c r="F933" i="1"/>
  <c r="F934" i="1"/>
  <c r="F935" i="1"/>
  <c r="F936" i="1"/>
  <c r="F939" i="1"/>
  <c r="F940" i="1"/>
  <c r="F941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4" i="1"/>
  <c r="F965" i="1"/>
  <c r="F966" i="1"/>
  <c r="F969" i="1"/>
  <c r="F970" i="1"/>
  <c r="F971" i="1"/>
  <c r="F972" i="1"/>
  <c r="F973" i="1"/>
  <c r="F974" i="1"/>
  <c r="F975" i="1"/>
  <c r="F976" i="1"/>
  <c r="F977" i="1"/>
  <c r="F978" i="1"/>
  <c r="F979" i="1"/>
  <c r="F981" i="1"/>
  <c r="F982" i="1"/>
  <c r="F983" i="1"/>
  <c r="F984" i="1"/>
  <c r="F985" i="1"/>
  <c r="F986" i="1"/>
  <c r="F987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30" i="1"/>
  <c r="E31" i="1"/>
  <c r="E32" i="1"/>
  <c r="E33" i="1"/>
  <c r="E34" i="1"/>
  <c r="E35" i="1"/>
  <c r="E36" i="1"/>
  <c r="E37" i="1"/>
  <c r="E38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7" i="1"/>
  <c r="E88" i="1"/>
  <c r="E89" i="1"/>
  <c r="E90" i="1"/>
  <c r="E91" i="1"/>
  <c r="E92" i="1"/>
  <c r="E93" i="1"/>
  <c r="E94" i="1"/>
  <c r="E97" i="1"/>
  <c r="E99" i="1"/>
  <c r="E100" i="1"/>
  <c r="E101" i="1"/>
  <c r="E102" i="1"/>
  <c r="E103" i="1"/>
  <c r="E110" i="1"/>
  <c r="E111" i="1"/>
  <c r="E112" i="1"/>
  <c r="E113" i="1"/>
  <c r="E114" i="1"/>
  <c r="E115" i="1"/>
  <c r="E116" i="1"/>
  <c r="E117" i="1"/>
  <c r="E119" i="1"/>
  <c r="E120" i="1"/>
  <c r="E123" i="1"/>
  <c r="E124" i="1"/>
  <c r="E125" i="1"/>
  <c r="E126" i="1"/>
  <c r="E127" i="1"/>
  <c r="E128" i="1"/>
  <c r="E135" i="1"/>
  <c r="E136" i="1"/>
  <c r="E137" i="1"/>
  <c r="E142" i="1"/>
  <c r="E143" i="1"/>
  <c r="E144" i="1"/>
  <c r="E145" i="1"/>
  <c r="E146" i="1"/>
  <c r="E147" i="1"/>
  <c r="E150" i="1"/>
  <c r="E152" i="1"/>
  <c r="E155" i="1"/>
  <c r="E156" i="1"/>
  <c r="E157" i="1"/>
  <c r="E158" i="1"/>
  <c r="E160" i="1"/>
  <c r="E169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6" i="1"/>
  <c r="E227" i="1"/>
  <c r="E228" i="1"/>
  <c r="E229" i="1"/>
  <c r="E230" i="1"/>
  <c r="E231" i="1"/>
  <c r="E232" i="1"/>
  <c r="E233" i="1"/>
  <c r="E236" i="1"/>
  <c r="E237" i="1"/>
  <c r="E238" i="1"/>
  <c r="E239" i="1"/>
  <c r="E241" i="1"/>
  <c r="E242" i="1"/>
  <c r="E243" i="1"/>
  <c r="E244" i="1"/>
  <c r="E245" i="1"/>
  <c r="E247" i="1"/>
  <c r="E248" i="1"/>
  <c r="E249" i="1"/>
  <c r="E250" i="1"/>
  <c r="E251" i="1"/>
  <c r="E252" i="1"/>
  <c r="E253" i="1"/>
  <c r="E255" i="1"/>
  <c r="E256" i="1"/>
  <c r="E257" i="1"/>
  <c r="E259" i="1"/>
  <c r="E262" i="1"/>
  <c r="E264" i="1"/>
  <c r="E265" i="1"/>
  <c r="E267" i="1"/>
  <c r="E268" i="1"/>
  <c r="E269" i="1"/>
  <c r="E270" i="1"/>
  <c r="E271" i="1"/>
  <c r="E272" i="1"/>
  <c r="E273" i="1"/>
  <c r="E274" i="1"/>
  <c r="E275" i="1"/>
  <c r="E278" i="1"/>
  <c r="E279" i="1"/>
  <c r="E280" i="1"/>
  <c r="E281" i="1"/>
  <c r="E282" i="1"/>
  <c r="E283" i="1"/>
  <c r="E284" i="1"/>
  <c r="E285" i="1"/>
  <c r="E287" i="1"/>
  <c r="E289" i="1"/>
  <c r="E291" i="1"/>
  <c r="E292" i="1"/>
  <c r="E293" i="1"/>
  <c r="E294" i="1"/>
  <c r="E296" i="1"/>
  <c r="E302" i="1"/>
  <c r="E303" i="1"/>
  <c r="E304" i="1"/>
  <c r="E305" i="1"/>
  <c r="E306" i="1"/>
  <c r="E307" i="1"/>
  <c r="E309" i="1"/>
  <c r="E311" i="1"/>
  <c r="E312" i="1"/>
  <c r="E313" i="1"/>
  <c r="E314" i="1"/>
  <c r="E315" i="1"/>
  <c r="E316" i="1"/>
  <c r="E317" i="1"/>
  <c r="E320" i="1"/>
  <c r="E322" i="1"/>
  <c r="E327" i="1"/>
  <c r="E328" i="1"/>
  <c r="E329" i="1"/>
  <c r="E330" i="1"/>
  <c r="E331" i="1"/>
  <c r="E332" i="1"/>
  <c r="E333" i="1"/>
  <c r="E334" i="1"/>
  <c r="E336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7" i="1"/>
  <c r="E358" i="1"/>
  <c r="E359" i="1"/>
  <c r="E361" i="1"/>
  <c r="E362" i="1"/>
  <c r="E364" i="1"/>
  <c r="E365" i="1"/>
  <c r="E366" i="1"/>
  <c r="E367" i="1"/>
  <c r="E376" i="1"/>
  <c r="E378" i="1"/>
  <c r="E379" i="1"/>
  <c r="E380" i="1"/>
  <c r="E383" i="1"/>
  <c r="E384" i="1"/>
  <c r="E386" i="1"/>
  <c r="E387" i="1"/>
  <c r="E388" i="1"/>
  <c r="E389" i="1"/>
  <c r="E390" i="1"/>
  <c r="E391" i="1"/>
  <c r="E392" i="1"/>
  <c r="E395" i="1"/>
  <c r="E396" i="1"/>
  <c r="E397" i="1"/>
  <c r="E399" i="1"/>
  <c r="E400" i="1"/>
  <c r="E401" i="1"/>
  <c r="E404" i="1"/>
  <c r="E405" i="1"/>
  <c r="E406" i="1"/>
  <c r="E407" i="1"/>
  <c r="E408" i="1"/>
  <c r="E409" i="1"/>
  <c r="E410" i="1"/>
  <c r="E411" i="1"/>
  <c r="E412" i="1"/>
  <c r="E413" i="1"/>
  <c r="E414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2" i="1"/>
  <c r="E434" i="1"/>
  <c r="E435" i="1"/>
  <c r="E436" i="1"/>
  <c r="E437" i="1"/>
  <c r="E438" i="1"/>
  <c r="E439" i="1"/>
  <c r="E440" i="1"/>
  <c r="E445" i="1"/>
  <c r="E446" i="1"/>
  <c r="E447" i="1"/>
  <c r="E452" i="1"/>
  <c r="E453" i="1"/>
  <c r="E454" i="1"/>
  <c r="E455" i="1"/>
  <c r="E456" i="1"/>
  <c r="E458" i="1"/>
  <c r="E461" i="1"/>
  <c r="E462" i="1"/>
  <c r="E463" i="1"/>
  <c r="E464" i="1"/>
  <c r="E466" i="1"/>
  <c r="E468" i="1"/>
  <c r="E475" i="1"/>
  <c r="E476" i="1"/>
  <c r="E477" i="1"/>
  <c r="E480" i="1"/>
  <c r="E487" i="1"/>
  <c r="E506" i="1"/>
  <c r="E507" i="1"/>
  <c r="E508" i="1"/>
  <c r="E509" i="1"/>
  <c r="E510" i="1"/>
  <c r="E511" i="1"/>
  <c r="E512" i="1"/>
  <c r="E515" i="1"/>
  <c r="E516" i="1"/>
  <c r="E517" i="1"/>
  <c r="E519" i="1"/>
  <c r="E520" i="1"/>
  <c r="E524" i="1"/>
  <c r="E527" i="1"/>
  <c r="E528" i="1"/>
  <c r="E529" i="1"/>
  <c r="E530" i="1"/>
  <c r="E532" i="1"/>
  <c r="E534" i="1"/>
  <c r="E535" i="1"/>
  <c r="E536" i="1"/>
  <c r="E537" i="1"/>
  <c r="E538" i="1"/>
  <c r="E539" i="1"/>
  <c r="E540" i="1"/>
  <c r="E541" i="1"/>
  <c r="E542" i="1"/>
  <c r="E546" i="1"/>
  <c r="E547" i="1"/>
  <c r="E549" i="1"/>
  <c r="E553" i="1"/>
  <c r="E554" i="1"/>
  <c r="E555" i="1"/>
  <c r="E571" i="1"/>
  <c r="E572" i="1"/>
  <c r="E573" i="1"/>
  <c r="E574" i="1"/>
  <c r="E576" i="1"/>
  <c r="E577" i="1"/>
  <c r="E578" i="1"/>
  <c r="E579" i="1"/>
  <c r="E580" i="1"/>
  <c r="E581" i="1"/>
  <c r="E583" i="1"/>
  <c r="E585" i="1"/>
  <c r="E586" i="1"/>
  <c r="E592" i="1"/>
  <c r="E593" i="1"/>
  <c r="E594" i="1"/>
  <c r="E595" i="1"/>
  <c r="E596" i="1"/>
  <c r="E597" i="1"/>
  <c r="E599" i="1"/>
  <c r="E600" i="1"/>
  <c r="E601" i="1"/>
  <c r="E606" i="1"/>
  <c r="E607" i="1"/>
  <c r="E608" i="1"/>
  <c r="E609" i="1"/>
  <c r="E610" i="1"/>
  <c r="E611" i="1"/>
  <c r="E612" i="1"/>
  <c r="E613" i="1"/>
  <c r="E615" i="1"/>
  <c r="E616" i="1"/>
  <c r="E617" i="1"/>
  <c r="E618" i="1"/>
  <c r="E619" i="1"/>
  <c r="E620" i="1"/>
  <c r="E626" i="1"/>
  <c r="E627" i="1"/>
  <c r="E628" i="1"/>
  <c r="E629" i="1"/>
  <c r="E630" i="1"/>
  <c r="E631" i="1"/>
  <c r="E632" i="1"/>
  <c r="E633" i="1"/>
  <c r="E635" i="1"/>
  <c r="E638" i="1"/>
  <c r="E639" i="1"/>
  <c r="E640" i="1"/>
  <c r="E642" i="1"/>
  <c r="E643" i="1"/>
  <c r="E645" i="1"/>
  <c r="E646" i="1"/>
  <c r="E647" i="1"/>
  <c r="E648" i="1"/>
  <c r="E649" i="1"/>
  <c r="E650" i="1"/>
  <c r="E651" i="1"/>
  <c r="E652" i="1"/>
  <c r="E653" i="1"/>
  <c r="E654" i="1"/>
  <c r="E655" i="1"/>
  <c r="E658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8" i="1"/>
  <c r="E689" i="1"/>
  <c r="E690" i="1"/>
  <c r="E696" i="1"/>
  <c r="E697" i="1"/>
  <c r="E698" i="1"/>
  <c r="E699" i="1"/>
  <c r="E700" i="1"/>
  <c r="E701" i="1"/>
  <c r="E702" i="1"/>
  <c r="E704" i="1"/>
  <c r="E705" i="1"/>
  <c r="E711" i="1"/>
  <c r="E712" i="1"/>
  <c r="E713" i="1"/>
  <c r="E714" i="1"/>
  <c r="E719" i="1"/>
  <c r="E720" i="1"/>
  <c r="E721" i="1"/>
  <c r="E725" i="1"/>
  <c r="E726" i="1"/>
  <c r="E727" i="1"/>
  <c r="E728" i="1"/>
  <c r="E729" i="1"/>
  <c r="E730" i="1"/>
  <c r="E737" i="1"/>
  <c r="E738" i="1"/>
  <c r="E739" i="1"/>
  <c r="E741" i="1"/>
  <c r="E742" i="1"/>
  <c r="E743" i="1"/>
  <c r="E744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9" i="1"/>
  <c r="E800" i="1"/>
  <c r="E801" i="1"/>
  <c r="E802" i="1"/>
  <c r="E803" i="1"/>
  <c r="E804" i="1"/>
  <c r="E805" i="1"/>
  <c r="E806" i="1"/>
  <c r="E807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5" i="1"/>
  <c r="E826" i="1"/>
  <c r="E827" i="1"/>
  <c r="E828" i="1"/>
  <c r="E829" i="1"/>
  <c r="E830" i="1"/>
  <c r="E831" i="1"/>
  <c r="E832" i="1"/>
  <c r="E834" i="1"/>
  <c r="E835" i="1"/>
  <c r="E838" i="1"/>
  <c r="E839" i="1"/>
  <c r="E840" i="1"/>
  <c r="E841" i="1"/>
  <c r="E842" i="1"/>
  <c r="E843" i="1"/>
  <c r="E844" i="1"/>
  <c r="E845" i="1"/>
  <c r="E846" i="1"/>
  <c r="E847" i="1"/>
  <c r="E848" i="1"/>
  <c r="E853" i="1"/>
  <c r="E854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9" i="1"/>
  <c r="E890" i="1"/>
  <c r="E891" i="1"/>
  <c r="E892" i="1"/>
  <c r="E893" i="1"/>
  <c r="E894" i="1"/>
  <c r="E895" i="1"/>
  <c r="E896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7" i="1"/>
  <c r="E918" i="1"/>
  <c r="E919" i="1"/>
  <c r="E921" i="1"/>
  <c r="E922" i="1"/>
  <c r="E923" i="1"/>
  <c r="E924" i="1"/>
  <c r="E925" i="1"/>
  <c r="E926" i="1"/>
  <c r="E928" i="1"/>
  <c r="E929" i="1"/>
  <c r="E930" i="1"/>
  <c r="E931" i="1"/>
  <c r="E932" i="1"/>
  <c r="E933" i="1"/>
  <c r="E934" i="1"/>
  <c r="E935" i="1"/>
  <c r="E936" i="1"/>
  <c r="E939" i="1"/>
  <c r="E940" i="1"/>
  <c r="E941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4" i="1"/>
  <c r="E965" i="1"/>
  <c r="E966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1" i="1"/>
  <c r="E982" i="1"/>
  <c r="E983" i="1"/>
  <c r="E984" i="1"/>
  <c r="E985" i="1"/>
  <c r="E986" i="1"/>
  <c r="E987" i="1"/>
  <c r="E5" i="1"/>
  <c r="F17" i="14" l="1"/>
  <c r="E17" i="14"/>
  <c r="F16" i="14"/>
  <c r="E16" i="14"/>
  <c r="F15" i="14"/>
  <c r="E15" i="14"/>
  <c r="F14" i="14"/>
  <c r="E14" i="14"/>
  <c r="F13" i="14"/>
  <c r="E13" i="14"/>
  <c r="F12" i="14"/>
  <c r="E12" i="14"/>
  <c r="F11" i="14"/>
  <c r="E11" i="14"/>
  <c r="F10" i="14"/>
  <c r="E10" i="14"/>
  <c r="F9" i="14"/>
  <c r="E9" i="14"/>
  <c r="F8" i="14"/>
  <c r="E8" i="14"/>
  <c r="F7" i="14"/>
  <c r="E7" i="14"/>
  <c r="F6" i="14"/>
  <c r="E6" i="14"/>
  <c r="F5" i="14"/>
  <c r="E5" i="14"/>
  <c r="D5" i="14"/>
  <c r="C5" i="14"/>
  <c r="F38" i="12" l="1"/>
  <c r="E38" i="12"/>
  <c r="E37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4" i="12"/>
  <c r="E24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5" i="12"/>
  <c r="D5" i="12"/>
  <c r="E5" i="12" s="1"/>
  <c r="F66" i="11" l="1"/>
  <c r="E66" i="11"/>
  <c r="F65" i="11"/>
  <c r="E65" i="11"/>
  <c r="F64" i="11"/>
  <c r="E64" i="11"/>
  <c r="F63" i="11"/>
  <c r="E63" i="11"/>
  <c r="F62" i="11"/>
  <c r="E62" i="11"/>
  <c r="F61" i="11"/>
  <c r="E61" i="11"/>
  <c r="F60" i="11"/>
  <c r="E60" i="11"/>
  <c r="F59" i="11"/>
  <c r="E59" i="11"/>
  <c r="F58" i="11"/>
  <c r="E58" i="11"/>
  <c r="F57" i="11"/>
  <c r="E57" i="11"/>
  <c r="F56" i="11"/>
  <c r="E56" i="11"/>
  <c r="F55" i="11"/>
  <c r="E55" i="11"/>
  <c r="F54" i="11"/>
  <c r="E54" i="11"/>
  <c r="F53" i="11"/>
  <c r="E53" i="11"/>
  <c r="F52" i="11"/>
  <c r="E52" i="11"/>
  <c r="F51" i="11"/>
  <c r="E51" i="11"/>
  <c r="F50" i="11"/>
  <c r="E50" i="11"/>
  <c r="F49" i="11"/>
  <c r="E49" i="11"/>
  <c r="F48" i="11"/>
  <c r="E48" i="11"/>
  <c r="F47" i="11"/>
  <c r="E47" i="11"/>
  <c r="F46" i="11"/>
  <c r="E46" i="11"/>
  <c r="F45" i="11"/>
  <c r="E45" i="11"/>
  <c r="F44" i="11"/>
  <c r="E44" i="11"/>
  <c r="F43" i="11"/>
  <c r="E43" i="11"/>
  <c r="F42" i="11"/>
  <c r="E42" i="11"/>
  <c r="F41" i="11"/>
  <c r="E41" i="11"/>
  <c r="F40" i="11"/>
  <c r="E40" i="11"/>
  <c r="F39" i="11"/>
  <c r="E39" i="11"/>
  <c r="F38" i="11"/>
  <c r="E38" i="11"/>
  <c r="F37" i="11"/>
  <c r="E37" i="11"/>
  <c r="F36" i="11"/>
  <c r="E36" i="11"/>
  <c r="F35" i="11"/>
  <c r="E35" i="11"/>
  <c r="F34" i="11"/>
  <c r="E34" i="11"/>
  <c r="F33" i="11"/>
  <c r="E33" i="11"/>
  <c r="F32" i="11"/>
  <c r="E32" i="11"/>
  <c r="F31" i="11"/>
  <c r="E31" i="11"/>
  <c r="F30" i="11"/>
  <c r="E30" i="11"/>
  <c r="F29" i="11"/>
  <c r="E29" i="11"/>
  <c r="F28" i="11"/>
  <c r="E28" i="11"/>
  <c r="F27" i="11"/>
  <c r="E27" i="11"/>
  <c r="F26" i="11"/>
  <c r="E26" i="11"/>
  <c r="F25" i="11"/>
  <c r="E25" i="11"/>
  <c r="F24" i="11"/>
  <c r="E24" i="11"/>
  <c r="F23" i="11"/>
  <c r="E23" i="11"/>
  <c r="F22" i="11"/>
  <c r="E22" i="11"/>
  <c r="F21" i="11"/>
  <c r="E21" i="11"/>
  <c r="F20" i="11"/>
  <c r="E20" i="11"/>
  <c r="F19" i="11"/>
  <c r="E19" i="11"/>
  <c r="F18" i="11"/>
  <c r="E18" i="11"/>
  <c r="F17" i="11"/>
  <c r="E17" i="11"/>
  <c r="F16" i="11"/>
  <c r="E16" i="11"/>
  <c r="F15" i="11"/>
  <c r="E15" i="11"/>
  <c r="F14" i="11"/>
  <c r="E14" i="11"/>
  <c r="F13" i="11"/>
  <c r="E13" i="11"/>
  <c r="F12" i="11"/>
  <c r="E12" i="11"/>
  <c r="F11" i="11"/>
  <c r="E11" i="11"/>
  <c r="F10" i="11"/>
  <c r="E10" i="11"/>
  <c r="F9" i="11"/>
  <c r="E9" i="11"/>
  <c r="F8" i="11"/>
  <c r="E8" i="11"/>
  <c r="F7" i="11"/>
  <c r="E7" i="11"/>
  <c r="F6" i="11"/>
  <c r="E6" i="11"/>
  <c r="E8" i="10" l="1"/>
  <c r="G16" i="5" l="1"/>
  <c r="C18" i="5" l="1"/>
  <c r="B18" i="5"/>
  <c r="D11" i="5" l="1"/>
  <c r="E10" i="5"/>
  <c r="D10" i="5"/>
  <c r="E9" i="5"/>
  <c r="D9" i="5"/>
  <c r="E6" i="5"/>
  <c r="D6" i="5"/>
  <c r="E5" i="5"/>
  <c r="D5" i="5"/>
  <c r="D7" i="5" l="1"/>
  <c r="E7" i="5"/>
</calcChain>
</file>

<file path=xl/sharedStrings.xml><?xml version="1.0" encoding="utf-8"?>
<sst xmlns="http://schemas.openxmlformats.org/spreadsheetml/2006/main" count="3242" uniqueCount="2063">
  <si>
    <t>0110000</t>
  </si>
  <si>
    <t>Апарат Верховної Ради України</t>
  </si>
  <si>
    <t>0111000</t>
  </si>
  <si>
    <t>0111010</t>
  </si>
  <si>
    <t>Здійснення законотворчої діяльності Верховної Ради України</t>
  </si>
  <si>
    <t>0111020</t>
  </si>
  <si>
    <t>Обслуговування та організаційне, інформаційно-аналітичне, матеріально-технічне забезпечення діяльності Верховної Ради України</t>
  </si>
  <si>
    <t>0111090</t>
  </si>
  <si>
    <t>Висвітлення діяльності  Верховної  Ради  України через  засоби  телебачення  і радіомовлення та фінансова підтримка видання газети "Голос України"</t>
  </si>
  <si>
    <t>0300000</t>
  </si>
  <si>
    <t>Державне управління справами</t>
  </si>
  <si>
    <t>0301000</t>
  </si>
  <si>
    <t>Апарат Державного управління справами</t>
  </si>
  <si>
    <t>0301010</t>
  </si>
  <si>
    <t>Обслуговування та організаційне, інформаційно-аналітичне, матеріально-технічне забезпечення діяльності Президента України та Офісу Президента України</t>
  </si>
  <si>
    <t>0301050</t>
  </si>
  <si>
    <t>0301060</t>
  </si>
  <si>
    <t>Фінансова підтримка санаторно-курортних закладів та закладів оздоровлення</t>
  </si>
  <si>
    <t>0301080</t>
  </si>
  <si>
    <t>Наукова і науково-технічна діяльність у сфері державного управління, стратегічних проблем внутрішньої та зовнішньої політики і з питань посередництва та примирення при вирішенні колективних трудових спорів (конфліктів)</t>
  </si>
  <si>
    <t>0301130</t>
  </si>
  <si>
    <t>0301140</t>
  </si>
  <si>
    <t>Збереження природно-заповідного фонду в національних природних парках та заповідниках</t>
  </si>
  <si>
    <t>0301170</t>
  </si>
  <si>
    <t>Надання  медичних  послуг  медичними  закладами</t>
  </si>
  <si>
    <t>0301360</t>
  </si>
  <si>
    <t>0301460</t>
  </si>
  <si>
    <t>Виплата Державних премій України</t>
  </si>
  <si>
    <t>0301510</t>
  </si>
  <si>
    <t>0301700</t>
  </si>
  <si>
    <t>Проведення протиаварійних робіт, спрямованих на запобігання виникненню надзвичайної ситуації в адміністративному будинку по вул. Банковій, 11, у м. Києві</t>
  </si>
  <si>
    <t>0301850</t>
  </si>
  <si>
    <t>Реалізація державного інвестиційного проекту "Удосконалення профілактики, діагностики, хірургічного лікування офтальмологічної патології у дорослого населення на основі впровадження інноваційних технологій"</t>
  </si>
  <si>
    <t>0304000</t>
  </si>
  <si>
    <t>Національна служба посередництва і примирення України</t>
  </si>
  <si>
    <t>0304010</t>
  </si>
  <si>
    <t>Сприяння врегулюванню колективних трудових спорів (конфліктів)</t>
  </si>
  <si>
    <t>0410000</t>
  </si>
  <si>
    <t>Господарсько-фінансовий департамент Секретаріату Кабінету Міністрів України</t>
  </si>
  <si>
    <t>0411000</t>
  </si>
  <si>
    <t>Секретаріат Кабінету Міністрів України</t>
  </si>
  <si>
    <t>0411010</t>
  </si>
  <si>
    <t>Обслуговування та організаційне, інформаційно-аналітичне та матеріально-технічне забезпечення діяльності Кабінету Міністрів України</t>
  </si>
  <si>
    <t>0411070</t>
  </si>
  <si>
    <t>0411130</t>
  </si>
  <si>
    <t>Інформаційно-аналітичне та організаційне забезпечення оперативного реагування органів виконавчої влади</t>
  </si>
  <si>
    <t>0411150</t>
  </si>
  <si>
    <t>Забезпечення розслідування авіаційних подій та інцидентів з цивільними повітряними суднами Національним бюро</t>
  </si>
  <si>
    <t>0411170</t>
  </si>
  <si>
    <t>Забезпечення функціонування офісу із залучення та підтримки інвестицій</t>
  </si>
  <si>
    <t>0411200</t>
  </si>
  <si>
    <t>Організаційне, матеріально-технічне, інформаційне та інше забезпечення діяльності Національної ради України з питань розвитку науки і технологій</t>
  </si>
  <si>
    <t>Державна служба статистики України</t>
  </si>
  <si>
    <t>Керівництво та управління у сфері статистики</t>
  </si>
  <si>
    <t>Статистичні спостереження</t>
  </si>
  <si>
    <t>Щоквартальна плата домогосподарствам за ведення записів доходів, витрат та інших відомостей під час проведення обстеження умов їх життя</t>
  </si>
  <si>
    <t>Наукова і науково-технічна діяльність у сфері державної статистики</t>
  </si>
  <si>
    <t>Підготовка кадрів у сфері статистики закладом вищої освіти та забезпечення діяльності його баз практики</t>
  </si>
  <si>
    <t>0420000</t>
  </si>
  <si>
    <t>Господарсько-фінансовий департамент Секретаріату Кабінету Міністрів України (загальнодержавні видатки та кредитування)</t>
  </si>
  <si>
    <t>0421000</t>
  </si>
  <si>
    <t>Секретаріат Кабінету Міністрів України (загальнодержавні видатки та кредитування)</t>
  </si>
  <si>
    <t>0421060</t>
  </si>
  <si>
    <t>Підтримка реалізації комплексної реформи державного управління</t>
  </si>
  <si>
    <t>0500000</t>
  </si>
  <si>
    <t>Державна судова адміністрація України</t>
  </si>
  <si>
    <t>0501000</t>
  </si>
  <si>
    <t>Апарат Державної судової адміністрації України</t>
  </si>
  <si>
    <t>0501020</t>
  </si>
  <si>
    <t>Забезпечення здійснення правосуддя місцевими, апеляційними судами та функціонування органів і установ системи правосуддя</t>
  </si>
  <si>
    <t>0501150</t>
  </si>
  <si>
    <t>Виконання рішень судів на користь суддів  та працівників апаратів судів</t>
  </si>
  <si>
    <t>0550000</t>
  </si>
  <si>
    <t>Верховний Суд</t>
  </si>
  <si>
    <t>0551000</t>
  </si>
  <si>
    <t>Апарат Верховного Суду</t>
  </si>
  <si>
    <t>0551010</t>
  </si>
  <si>
    <t>Здійснення правосуддя Верховним Судом</t>
  </si>
  <si>
    <t>0800000</t>
  </si>
  <si>
    <t>Конституційний Суд України</t>
  </si>
  <si>
    <t>0801000</t>
  </si>
  <si>
    <t>0801010</t>
  </si>
  <si>
    <t>Забезпечення конституційної юрисдикції в Україні</t>
  </si>
  <si>
    <t>0850000</t>
  </si>
  <si>
    <t>Вищий антикорупційний суд</t>
  </si>
  <si>
    <t>0851000</t>
  </si>
  <si>
    <t>Апарат Вищого антикорупційного суду</t>
  </si>
  <si>
    <t>0851010</t>
  </si>
  <si>
    <t>Здійснення правосуддя Вищим антикорупційним судом</t>
  </si>
  <si>
    <t>0851020</t>
  </si>
  <si>
    <t>Здійснення правосуддя Апеляційною палатою Вищого антикорупційного суду</t>
  </si>
  <si>
    <t>0900000</t>
  </si>
  <si>
    <t>Офіс Генерального прокурора</t>
  </si>
  <si>
    <t>0901000</t>
  </si>
  <si>
    <t>0901010</t>
  </si>
  <si>
    <t>0901030</t>
  </si>
  <si>
    <t>Забезпечення функцій Спеціалізованою антикорупційною прокуратурою</t>
  </si>
  <si>
    <t>0950000</t>
  </si>
  <si>
    <t>Вищий суд з питань інтелектуальної власності</t>
  </si>
  <si>
    <t>0951000</t>
  </si>
  <si>
    <t>Апарат Вищого суду з питань інтелектуальної власності</t>
  </si>
  <si>
    <t>0951010</t>
  </si>
  <si>
    <t>Здійснення правосуддя Вищим судом з питань інтелектуальної власності</t>
  </si>
  <si>
    <t>0951020</t>
  </si>
  <si>
    <t>Здійснення правосуддя Апеляційною палатою Вищого суду з питань інтелектуальної власності</t>
  </si>
  <si>
    <t>1000000</t>
  </si>
  <si>
    <t>Міністерство внутрішніх справ України</t>
  </si>
  <si>
    <t>1001000</t>
  </si>
  <si>
    <t>Апарат Міністерства внутрішніх справ України</t>
  </si>
  <si>
    <t>1001010</t>
  </si>
  <si>
    <t>Керівництво та управління діяльністю Міністерства внутрішніх справ України</t>
  </si>
  <si>
    <t>1001050</t>
  </si>
  <si>
    <t>Реалізація державної політики у сфері внутрішніх справ, забезпечення діяльності органів, установ та закладів Міністерства внутрішніх справ України</t>
  </si>
  <si>
    <t>1001080</t>
  </si>
  <si>
    <t>Підготовка кадрів закладами вищої освіти із специфічними умовами навчання</t>
  </si>
  <si>
    <t>1001170</t>
  </si>
  <si>
    <t>Наукове та інформаційно-аналітичне забезпечення заходів по боротьбі з організованою злочинністю і корупцією</t>
  </si>
  <si>
    <t>1001200</t>
  </si>
  <si>
    <t>Державна підтримка фізкультурно-спортивного товариства "Динамо" України на організацію та проведення роботи з розвитку фізичної культури і спорту серед працівників і військовослужбовців правоохоронних органів</t>
  </si>
  <si>
    <t>1001220</t>
  </si>
  <si>
    <t>Створення єдиної авіаційної системи безпеки та цивільного захисту</t>
  </si>
  <si>
    <t>1001240</t>
  </si>
  <si>
    <t>1001700</t>
  </si>
  <si>
    <t>Забезпечення засобами індивідуального захисту під час здійснення протиепідемічних заходів з протидії поширенню гострої респіраторної хвороби COVID-19, спричиненої коронавірусом SARS-CoV-2, на території України</t>
  </si>
  <si>
    <t>1001710</t>
  </si>
  <si>
    <t>Закупівля засобів індивідуального захисту та медичного обладнання з метою проведення санітарно-карантинного контролю в умовах пандемії внаслідок поширення коронавірусу на території України</t>
  </si>
  <si>
    <t>1002000</t>
  </si>
  <si>
    <t>Адміністрація Державної прикордонної служби України</t>
  </si>
  <si>
    <t>1002010</t>
  </si>
  <si>
    <t>Керівництво та управління у сфері охорони державного кордону України</t>
  </si>
  <si>
    <t>1002030</t>
  </si>
  <si>
    <t>Забезпечення виконання завдань та функцій Державної прикордонної служби України</t>
  </si>
  <si>
    <t>1002060</t>
  </si>
  <si>
    <t>Підготовка кадрів та підвищення кваліфікації Національною академією Державної прикордонної служби України</t>
  </si>
  <si>
    <t>1002070</t>
  </si>
  <si>
    <t>Будівництво (придбання) житла для військовослужбовців Державної прикордонної служби України</t>
  </si>
  <si>
    <t>1002110</t>
  </si>
  <si>
    <t>Розвідувальна діяльність у сфері захисту державного кордону</t>
  </si>
  <si>
    <t>1002120</t>
  </si>
  <si>
    <t>Заходи з інженерно-технічного облаштування кордону</t>
  </si>
  <si>
    <t>1002150</t>
  </si>
  <si>
    <t>Cтворення системи охорони морських кордонів</t>
  </si>
  <si>
    <t>1002170</t>
  </si>
  <si>
    <t>1002600</t>
  </si>
  <si>
    <t>Реалізація проекту з розбудови підрозділів охорони кордону</t>
  </si>
  <si>
    <t>1002700</t>
  </si>
  <si>
    <t>1003000</t>
  </si>
  <si>
    <t>Національна гвардія України</t>
  </si>
  <si>
    <t>1003010</t>
  </si>
  <si>
    <t>Керівництво та управління Національною гвардією України</t>
  </si>
  <si>
    <t>1003020</t>
  </si>
  <si>
    <t>Забезпечення виконання завдань та функцій Національної гвардії України</t>
  </si>
  <si>
    <t>1003070</t>
  </si>
  <si>
    <t>Підготовка кадрів для Національної гвардії України закладами вищої освіти</t>
  </si>
  <si>
    <t>1003090</t>
  </si>
  <si>
    <t>Будівництво (придбання) житла для військовослужбовців Національної гвардії України</t>
  </si>
  <si>
    <t>1003120</t>
  </si>
  <si>
    <t>1003700</t>
  </si>
  <si>
    <t>1003710</t>
  </si>
  <si>
    <t>1003720</t>
  </si>
  <si>
    <t>Проведення невідкладних заходів з ліквідації наслідків надзвичайної ситуації, яка виникла у червні 2020 року на території західних областей України</t>
  </si>
  <si>
    <t>1004000</t>
  </si>
  <si>
    <t>Державна міграційна служба України</t>
  </si>
  <si>
    <t>1004010</t>
  </si>
  <si>
    <t>Керівництво та управління у сфері міграції, громадянства, імміграції та реєстрації фізичних осіб</t>
  </si>
  <si>
    <t>1004020</t>
  </si>
  <si>
    <t>Забезпечення виконання завдань та функцій у сфері громадянства, імміграції та реєстрації фізичних осіб</t>
  </si>
  <si>
    <t>1004070</t>
  </si>
  <si>
    <t>Внески до Міжнародної організації з міграції</t>
  </si>
  <si>
    <t>1006000</t>
  </si>
  <si>
    <t>Державна служба України з надзвичайних ситуацій</t>
  </si>
  <si>
    <t>1006010</t>
  </si>
  <si>
    <t>Керівництво та управління у сфері надзвичайних ситуацій</t>
  </si>
  <si>
    <t>1006060</t>
  </si>
  <si>
    <t>Гідрометеорологічна діяльність</t>
  </si>
  <si>
    <t>1006070</t>
  </si>
  <si>
    <t>Наукова і науково-технічна діяльність у сфері гідрометеорології</t>
  </si>
  <si>
    <t>1006080</t>
  </si>
  <si>
    <t>Наукова і науково-технічна діяльність у сфері цивільного захисту і пожежної безпеки</t>
  </si>
  <si>
    <t>1006110</t>
  </si>
  <si>
    <t>Будівництво (придбання) житла для осіб рядового і начальницького складу Державної служби України з надзвичайних ситуацій</t>
  </si>
  <si>
    <t>1006130</t>
  </si>
  <si>
    <t>1006280</t>
  </si>
  <si>
    <t>Забезпечення діяльності сил цивільного захисту</t>
  </si>
  <si>
    <t>1006360</t>
  </si>
  <si>
    <t>1006700</t>
  </si>
  <si>
    <t>1006710</t>
  </si>
  <si>
    <t>1006720</t>
  </si>
  <si>
    <t>Відшкодування витрат, пов’язаних з ліквідацією наслідків авіаційної катастрофи, що сталася 8 січня 2020 р. на території Ісламської Республіки Іран</t>
  </si>
  <si>
    <t>1006730</t>
  </si>
  <si>
    <t>1006740</t>
  </si>
  <si>
    <t>Здійснення заходів з ліквідації наслідків надзвичайної ситуації, пов'язаної з пожежами на території Житомирської області</t>
  </si>
  <si>
    <t>1006750</t>
  </si>
  <si>
    <t>Здійснення заходів, пов'язаних з відновленням авіаційної техніки, яка використовується під час виконання завдань цивільного захисту</t>
  </si>
  <si>
    <t>1006760</t>
  </si>
  <si>
    <t>1007000</t>
  </si>
  <si>
    <t>Національна поліція України</t>
  </si>
  <si>
    <t>1007010</t>
  </si>
  <si>
    <t>Керівництво та управління діяльністю Національної поліції України</t>
  </si>
  <si>
    <t>1007020</t>
  </si>
  <si>
    <t>1007060</t>
  </si>
  <si>
    <t>1007700</t>
  </si>
  <si>
    <t>1007710</t>
  </si>
  <si>
    <t>1200000</t>
  </si>
  <si>
    <t>Міністерство розвитку економіки, торгівлі та сільського господарства України</t>
  </si>
  <si>
    <t>1201000</t>
  </si>
  <si>
    <t>Апарат Міністерства розвитку економіки, торгівлі та сільського господарства України</t>
  </si>
  <si>
    <t>1201010</t>
  </si>
  <si>
    <t>Керівництво та управління у сфері розвитку економіки, торгівлі та сільського господарства</t>
  </si>
  <si>
    <t>1201020</t>
  </si>
  <si>
    <t>Виконання зобов’язань України за участь у програмі ЄС "Конкурентоспроможність підприємств малого та середнього бізнесу (COSME)"</t>
  </si>
  <si>
    <t>1201030</t>
  </si>
  <si>
    <t>Забезпечення двостороннього співробітництва України з іноземними державами та міжнародними організаціями, інформаційне та організаційне забезпечення участі України у міжнародних форумах, конференціях, виставках</t>
  </si>
  <si>
    <t>1201050</t>
  </si>
  <si>
    <t>Наукова і науково-технічна діяльність у сфері розвитку агропромислового комплексу,  стандартизації та сертифікації сільськогосподарської продукції</t>
  </si>
  <si>
    <t>1201060</t>
  </si>
  <si>
    <t>Підвищення кваліфікації фахівців агропромислового комплексу</t>
  </si>
  <si>
    <t>1201080</t>
  </si>
  <si>
    <t>Ліквідація та екологічна реабілітація території впливу гірничих робіт державного підприємства "Солотвинський солерудник" Тячівського району Закарпатської області</t>
  </si>
  <si>
    <t>1201090</t>
  </si>
  <si>
    <t>Фінансова підтримка заходів в агропромисловому комплексі</t>
  </si>
  <si>
    <t>1201110</t>
  </si>
  <si>
    <t>1201120</t>
  </si>
  <si>
    <t>1201150</t>
  </si>
  <si>
    <t>Фінансова підтримка сільгосптоваровиробників</t>
  </si>
  <si>
    <t>1201220</t>
  </si>
  <si>
    <t>Наукова і науково-технічна діяльність у сфері економічного розвитку, стандартизації, метрології та метрологічної діяльності</t>
  </si>
  <si>
    <t>1201270</t>
  </si>
  <si>
    <t>1201280</t>
  </si>
  <si>
    <t>1201290</t>
  </si>
  <si>
    <t>1201310</t>
  </si>
  <si>
    <t>1201320</t>
  </si>
  <si>
    <t>Виконання судових рішень, що набрали законної сили</t>
  </si>
  <si>
    <t>1201440</t>
  </si>
  <si>
    <t>Виконання програми "Сприяння взаємній торгівлі шляхом усунення технічних бар'єрів у торгівлі між Україною та Європейським Союзом"</t>
  </si>
  <si>
    <t>1201480</t>
  </si>
  <si>
    <t>Забезпечення життєдіяльності Криворізького гірничо-збагачувального комбінату окислених руд</t>
  </si>
  <si>
    <t>1201520</t>
  </si>
  <si>
    <t>Виконання державних цільових програм реформування та розвитку оборонно-промислового комплексу, розроблення, освоєння і впровадження нових технологій, нарощування наявних виробничих потужностей для виготовлення продукції оборонного призначення</t>
  </si>
  <si>
    <t>1201540</t>
  </si>
  <si>
    <t>Функціонування інституції з підтримки та просування експорту</t>
  </si>
  <si>
    <t>1201580</t>
  </si>
  <si>
    <t>Заходи із посилення інституційної спроможності для підготовки проектів державно-приватного партнерства</t>
  </si>
  <si>
    <t>1202000</t>
  </si>
  <si>
    <t>Державна служба України з питань геодезії, картографії та кадастру</t>
  </si>
  <si>
    <t>1202010</t>
  </si>
  <si>
    <t>Керівництво та управління у сфері геодезії, картографії та кадастру</t>
  </si>
  <si>
    <t>1202020</t>
  </si>
  <si>
    <t>Проведення земельної реформи</t>
  </si>
  <si>
    <t>1202030</t>
  </si>
  <si>
    <t>Загальнодержавні топографо-геодезичні та картографічні роботи, демаркація та делімітація державного кордону</t>
  </si>
  <si>
    <t>1202620</t>
  </si>
  <si>
    <t>Проведення інвентаризації земель та оновлення картографічної основи Державного земельного кадастру</t>
  </si>
  <si>
    <t>1203000</t>
  </si>
  <si>
    <t>Державне агентство резерву України</t>
  </si>
  <si>
    <t>1203010</t>
  </si>
  <si>
    <t>Керівництво та управління у сфері державного резерву</t>
  </si>
  <si>
    <t>1203020</t>
  </si>
  <si>
    <t>Обслуговування державного матеріального резерву</t>
  </si>
  <si>
    <t>1203040</t>
  </si>
  <si>
    <t>Накопичення (приріст) матеріальних цінностей державного матеріального резерву</t>
  </si>
  <si>
    <t>Державна служба з питань праці</t>
  </si>
  <si>
    <t>Керівництво та управління у сфері промислової безпеки, охорони та гігієни праці, нагляду за додержанням законодавства про працю</t>
  </si>
  <si>
    <t>Наукова і науково-технічна діяльність у сфері промислової безпеки та охорони праці</t>
  </si>
  <si>
    <t>1208000</t>
  </si>
  <si>
    <t>Державна служба експортного контролю України</t>
  </si>
  <si>
    <t>1208010</t>
  </si>
  <si>
    <t>Керівництво та управління у сфері експортного контролю</t>
  </si>
  <si>
    <t>1209000</t>
  </si>
  <si>
    <t>Державна служба України з питань безпечності харчових продуктів та захисту споживачів</t>
  </si>
  <si>
    <t>1209010</t>
  </si>
  <si>
    <t>Керівництво та управління у сфері безпечності харчових продуктів та захисту споживачів</t>
  </si>
  <si>
    <t>1209020</t>
  </si>
  <si>
    <t>Протиепізоотичні заходи та участь у  Міжнародному епізоотичному бюро</t>
  </si>
  <si>
    <t>1209030</t>
  </si>
  <si>
    <t>Організація та регулювання діяльності установ в системі Державної служби України з питань безпечності харчових продуктів та захисту споживачів</t>
  </si>
  <si>
    <t>1209040</t>
  </si>
  <si>
    <t>Проведення лабораторних випробувань, вимірювань, досліджень та експертизи під час здійснення державного контролю (нагляду)</t>
  </si>
  <si>
    <t>1210000</t>
  </si>
  <si>
    <t>Міністерство розвитку економіки, торгівлі та сільського господарства України (загальнодержавні видатки та кредитування)</t>
  </si>
  <si>
    <t>1211000</t>
  </si>
  <si>
    <t>1211050</t>
  </si>
  <si>
    <t>Мобілізаційна підготовка галузей національної економіки України</t>
  </si>
  <si>
    <t>1400000</t>
  </si>
  <si>
    <t>Міністерство закордонних справ України</t>
  </si>
  <si>
    <t>1401000</t>
  </si>
  <si>
    <t>Апарат Міністерства закордонних справ України</t>
  </si>
  <si>
    <t>1401010</t>
  </si>
  <si>
    <t>Керівництво та управління у сфері державної політики щодо зовнішніх відносин</t>
  </si>
  <si>
    <t>1401020</t>
  </si>
  <si>
    <t>Внески України до бюджетів ООН, органів і спеціалізованих установ системи ООН, інших міжнародних організацій та конвенційних органів</t>
  </si>
  <si>
    <t>1401030</t>
  </si>
  <si>
    <t>Функціонування закордонних дипломатичних установ України та розширення мережі власності України для потреб цих установ</t>
  </si>
  <si>
    <t>1401050</t>
  </si>
  <si>
    <t>Реалізація Міністерством закордонних справ України повноважень з проведення зовнішньої політики України, організація і контроль за діяльністю закордонних дипломатичних установ України</t>
  </si>
  <si>
    <t>1401060</t>
  </si>
  <si>
    <t>Забезпечення головування України у міжнародних інституціях</t>
  </si>
  <si>
    <t>1401100</t>
  </si>
  <si>
    <t>Професійне навчання посадових осіб дипломатичної служби та працівників інших державних органів у сфері зовнішніх зносин</t>
  </si>
  <si>
    <t>1401110</t>
  </si>
  <si>
    <t>1401130</t>
  </si>
  <si>
    <t>Документування громадян та створення і забезпечення функціонування інформаційно-телекомунікаційних систем консульської служби</t>
  </si>
  <si>
    <t>1401700</t>
  </si>
  <si>
    <t>1500000</t>
  </si>
  <si>
    <t>Міністерство у справах ветеранів України</t>
  </si>
  <si>
    <t>1501000</t>
  </si>
  <si>
    <t>Апарат Міністерства у справах ветеранів України</t>
  </si>
  <si>
    <t>1501010</t>
  </si>
  <si>
    <t>Керівництво та управління у справах ветеранів</t>
  </si>
  <si>
    <t>1501030</t>
  </si>
  <si>
    <t>Фінансова підтримка громадських об’єднань ветеранів на виконання загальнодержавних програм (проектів, заходів), заходи з відвідування військових поховань і військових пам’ятників та з відзначення святкових, пам’ятних та історичних дат</t>
  </si>
  <si>
    <t>1501040</t>
  </si>
  <si>
    <t>1501700</t>
  </si>
  <si>
    <t>1510000</t>
  </si>
  <si>
    <t>Міністерство у справах ветеранів України (загальнодержавні видатки та кредитування)</t>
  </si>
  <si>
    <t>1511000</t>
  </si>
  <si>
    <t>1511040</t>
  </si>
  <si>
    <t>1511050</t>
  </si>
  <si>
    <t>1511060</t>
  </si>
  <si>
    <t>1511070</t>
  </si>
  <si>
    <t>2100000</t>
  </si>
  <si>
    <t>Міністерство оборони України</t>
  </si>
  <si>
    <t>2101000</t>
  </si>
  <si>
    <t>Апарат Міністерства оборони України</t>
  </si>
  <si>
    <t>2101010</t>
  </si>
  <si>
    <t>2101020</t>
  </si>
  <si>
    <t>Забезпечення діяльності Збройних Сил України, підготовка кадрів і військ, медичне забезпечення особового складу, ветеранів військової служби та членів їхніх сімей, ветеранів війни</t>
  </si>
  <si>
    <t>2101150</t>
  </si>
  <si>
    <t>Розвиток, закупівля, модернізація та ремонт озброєння, військової техніки, засобів та обладнання</t>
  </si>
  <si>
    <t>2101190</t>
  </si>
  <si>
    <t>Будівництво (придбання) житла для військовослужбовців Збройних Сил України</t>
  </si>
  <si>
    <t>2101210</t>
  </si>
  <si>
    <t>Утилізація боєприпасів, рідинних компонентів ракетного палива, озброєння, військової техніки та іншого військового майна, забезпечення живучості та вибухопожежобезпеки арсеналів, баз і складів Збройних Сил України</t>
  </si>
  <si>
    <t>2101700</t>
  </si>
  <si>
    <t>2101710</t>
  </si>
  <si>
    <t>2105000</t>
  </si>
  <si>
    <t>Адміністрація Державної спеціальної служби транспорту України</t>
  </si>
  <si>
    <t>2105010</t>
  </si>
  <si>
    <t>Забезпечення діяльності Державної спеціальної служби транспорту</t>
  </si>
  <si>
    <t>2200000</t>
  </si>
  <si>
    <t>Міністерство освіти і науки України</t>
  </si>
  <si>
    <t>2201000</t>
  </si>
  <si>
    <t>Апарат Міністерства освіти і науки України</t>
  </si>
  <si>
    <t>2201010</t>
  </si>
  <si>
    <t>Загальне керівництво та управління у сфері освіти і науки</t>
  </si>
  <si>
    <t>2201020</t>
  </si>
  <si>
    <t>2201030</t>
  </si>
  <si>
    <t>Забезпечення здобуття професійної (професійно-технічної) освіти за професіями загальнодержавного значення</t>
  </si>
  <si>
    <t>2201040</t>
  </si>
  <si>
    <t>Наукова і науково-технічна діяльність закладів вищої освіти та наукових установ</t>
  </si>
  <si>
    <t>2201050</t>
  </si>
  <si>
    <t>2201080</t>
  </si>
  <si>
    <t>Державні премії, стипендії та гранти в галузі освіти, науки і техніки, стипендії переможцям міжнародних конкурсів</t>
  </si>
  <si>
    <t>2201100</t>
  </si>
  <si>
    <t>Надання освіти закладами загальної середньої освіти державної форми власності</t>
  </si>
  <si>
    <t>2201120</t>
  </si>
  <si>
    <t>Забезпечення діяльності Національного центру «Мала академія наук України», надання позашкільної освіти державними закладами позашкільної освіти, заходи з позашкільної роботи</t>
  </si>
  <si>
    <t>2201130</t>
  </si>
  <si>
    <t>Забезпечення здобуття професійної (професійно-технічної) освіти у закладах освіти соціальної реабілітації та адаптації державної форми власності, методичне забезпечення закладів професійної (професійно-технічної) освіти</t>
  </si>
  <si>
    <t>2201160</t>
  </si>
  <si>
    <t>Підготовка кадрів закладами вищої освіти та забезпечення діяльності їх баз практики</t>
  </si>
  <si>
    <t>2201170</t>
  </si>
  <si>
    <t>Здійснення методичного та аналітичного забезпечення діяльності закладів освіти</t>
  </si>
  <si>
    <t>2201180</t>
  </si>
  <si>
    <t>Проведення всеукраїнських та міжнародних олімпіад у сфері освіти, всеукраїнського конкурсу "Учитель року"</t>
  </si>
  <si>
    <t>2201190</t>
  </si>
  <si>
    <t>Виплата академічних стипендій студентам (курсантам), аспірантам, докторантам закладів фахової передвищої та вищої освіти</t>
  </si>
  <si>
    <t>2201200</t>
  </si>
  <si>
    <t>2201250</t>
  </si>
  <si>
    <t>2201260</t>
  </si>
  <si>
    <t>Загальнодержавні заходи у сфері освіти</t>
  </si>
  <si>
    <t>2201280</t>
  </si>
  <si>
    <t>Підготовка кадрів Київським національним університетом імені Тараса Шевченка</t>
  </si>
  <si>
    <t>2201300</t>
  </si>
  <si>
    <t>Забезпечення діяльності Національного фонду досліджень, грантова підтримка наукових досліджень і науково-технічних (експериментальних) розробок</t>
  </si>
  <si>
    <t>2201310</t>
  </si>
  <si>
    <t>Фізична і спортивна підготовка учнівської та студентської молоді</t>
  </si>
  <si>
    <t>2201380</t>
  </si>
  <si>
    <t>2201410</t>
  </si>
  <si>
    <t>Наукова і науково-технічна діяльність  на антарктичній станції "Академік Вернадський"</t>
  </si>
  <si>
    <t>2201420</t>
  </si>
  <si>
    <t>Підготовка кадрів закладами фахової передвищої освіти</t>
  </si>
  <si>
    <t>2201470</t>
  </si>
  <si>
    <t>Здійснення зовнішнього оцінювання та моніторинг якості освіти Українським центром оцінювання якості освіти та його регіональними підрозділами</t>
  </si>
  <si>
    <t>2201570</t>
  </si>
  <si>
    <t>Виконання зобов’язань України у Рамковій програмі Європейського Союзу з наукових досліджень та інновацій "Горизонт 2020"</t>
  </si>
  <si>
    <t>2201610</t>
  </si>
  <si>
    <t>Вища освіта, енергоефективність та сталий розвиток</t>
  </si>
  <si>
    <t>2203000</t>
  </si>
  <si>
    <t>Державна служба якості освіти</t>
  </si>
  <si>
    <t>2203010</t>
  </si>
  <si>
    <t>Керівництво та управління у сфері забезпечення якості освіти</t>
  </si>
  <si>
    <t>2207000</t>
  </si>
  <si>
    <t>Національна комісія зі стандартів державної мови</t>
  </si>
  <si>
    <t>2207010</t>
  </si>
  <si>
    <t>Керівництво та управління у сфері стандартів державної мови</t>
  </si>
  <si>
    <t>2210000</t>
  </si>
  <si>
    <t>Міністерство освіти і науки України (загальнодержавні видатки та кредитування)</t>
  </si>
  <si>
    <t>2211000</t>
  </si>
  <si>
    <t>2211190</t>
  </si>
  <si>
    <t>Освітня субвенція з державного бюджету місцевим бюджетам</t>
  </si>
  <si>
    <t>2211210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</si>
  <si>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</si>
  <si>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2211220</t>
  </si>
  <si>
    <t>Субвенція з державного бюджету місцевим бюджетам на надання державної підтримки особам з особливими освітніми потребами</t>
  </si>
  <si>
    <t>2211230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</si>
  <si>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</si>
  <si>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2211260</t>
  </si>
  <si>
    <t>Субвенція з державного бюджету місцевим бюджетам на реалізацію програми "Спроможна школа для кращих результатів"</t>
  </si>
  <si>
    <t>2211270</t>
  </si>
  <si>
    <t>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</t>
  </si>
  <si>
    <t>2300000</t>
  </si>
  <si>
    <t>2301000</t>
  </si>
  <si>
    <t>2301010</t>
  </si>
  <si>
    <t>2301020</t>
  </si>
  <si>
    <t>2301040</t>
  </si>
  <si>
    <t>2301070</t>
  </si>
  <si>
    <t>2301080</t>
  </si>
  <si>
    <t>2301090</t>
  </si>
  <si>
    <t>Загальнодержавні заклади та заходи у сфері медичної освіти</t>
  </si>
  <si>
    <t>2301110</t>
  </si>
  <si>
    <t>2301130</t>
  </si>
  <si>
    <t>Реалізація державного інвестиційного проекту "Удосконалення молекулярно-генетичної діагностики онкологічних захворювань в Україні"</t>
  </si>
  <si>
    <t>2301170</t>
  </si>
  <si>
    <t>2301180</t>
  </si>
  <si>
    <t>Санаторне лікування хворих на туберкульоз та дітей і підлітків з соматичними захворюваннями</t>
  </si>
  <si>
    <t>2301200</t>
  </si>
  <si>
    <t>2301210</t>
  </si>
  <si>
    <t>Модернізація та оновлення матеріально-технічної бази багатопрофільних лікарень інтенсивного лікування</t>
  </si>
  <si>
    <t>2301220</t>
  </si>
  <si>
    <t>2301230</t>
  </si>
  <si>
    <t>2301240</t>
  </si>
  <si>
    <t>Придбання апаратів штучної вентиляції легень за рахунок коштів, виділених з фонду боротьби з гострою респіраторною хворобою COVID-19, спричиненою коронавірусом SARS-CoV-2, та її наслідками</t>
  </si>
  <si>
    <t>2301280</t>
  </si>
  <si>
    <t>2301350</t>
  </si>
  <si>
    <t>2301360</t>
  </si>
  <si>
    <t>Лікування громадян України за кордоном</t>
  </si>
  <si>
    <t>2301400</t>
  </si>
  <si>
    <t>Забезпечення медичних заходів окремих державних програм та комплексних заходів програмного характеру</t>
  </si>
  <si>
    <t>2301410</t>
  </si>
  <si>
    <t>Функціонування Національної наукової медичної бібліотеки, збереження та популяризація історії медицини</t>
  </si>
  <si>
    <t>2301550</t>
  </si>
  <si>
    <t>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</t>
  </si>
  <si>
    <t>2301610</t>
  </si>
  <si>
    <t>Поліпшення охорони здоров`я на службі у людей</t>
  </si>
  <si>
    <t>2301700</t>
  </si>
  <si>
    <t>2301810</t>
  </si>
  <si>
    <t>Реалізація державного інвестиційного проекту "Будівництво сучасного лікувально-діагностичного комплексу Національної дитячої спеціалізованої лікарні "Охматдит"</t>
  </si>
  <si>
    <t>2307000</t>
  </si>
  <si>
    <t>Державна служба з лікарських засобів та контролю за наркотиками</t>
  </si>
  <si>
    <t>2307010</t>
  </si>
  <si>
    <t>Керівництво та управління у сфері лікарських засобів та контролю за наркотиками</t>
  </si>
  <si>
    <t>2308000</t>
  </si>
  <si>
    <t>Національна служба здоров’я України</t>
  </si>
  <si>
    <t>2308010</t>
  </si>
  <si>
    <t>Керівництво та управління у сфері державних фінансових гарантій медичного обслуговування населення</t>
  </si>
  <si>
    <t>2308060</t>
  </si>
  <si>
    <t>Реалізація програми державних гарантій медичного обслуговування населення</t>
  </si>
  <si>
    <t>2310000</t>
  </si>
  <si>
    <t>2311000</t>
  </si>
  <si>
    <t>2311410</t>
  </si>
  <si>
    <t>Медична субвенція з державного бюджету місцевим бюджетам</t>
  </si>
  <si>
    <t>2311450</t>
  </si>
  <si>
    <t>Субвенція з державного бюджету місцевим бюджетам на придбання ангіографічного обладнання</t>
  </si>
  <si>
    <t>2311500</t>
  </si>
  <si>
    <t>Субвенція з державного бюджету місцевим бюджетам на здійснення підтримки окремих закладів та заходів у системі охорони здоров’я</t>
  </si>
  <si>
    <t>2311510</t>
  </si>
  <si>
    <t>2311600</t>
  </si>
  <si>
    <t>2400000</t>
  </si>
  <si>
    <t>Міністерство енергетики України</t>
  </si>
  <si>
    <t>2401000</t>
  </si>
  <si>
    <t>Апарат Міністерства енергетики України</t>
  </si>
  <si>
    <t>2401010</t>
  </si>
  <si>
    <t>Загальне керівництво та управління у сфері енергетики</t>
  </si>
  <si>
    <t>2401040</t>
  </si>
  <si>
    <t>Наукова і науково-технічна діяльність у сфері енергетики</t>
  </si>
  <si>
    <t>2401070</t>
  </si>
  <si>
    <t>Заходи з ліквідації неперспективних вугледобувних підприємств</t>
  </si>
  <si>
    <t>Підвищення кваліфікації та перепідготовка кадрів у сфері екології, природних ресурсів та водного господарства, підготовка наукових та науково-педагогічних кадрів</t>
  </si>
  <si>
    <t>2401100</t>
  </si>
  <si>
    <t>Гірничорятувальні заходи на вугледобувних підприємствах</t>
  </si>
  <si>
    <t>2401140</t>
  </si>
  <si>
    <t>Фізичний захист ядерних установок та ядерних матеріалів</t>
  </si>
  <si>
    <t>Збереження природно-заповідного фонду</t>
  </si>
  <si>
    <t>2401440</t>
  </si>
  <si>
    <t>Внесок України до Енергетичного Співтовариства</t>
  </si>
  <si>
    <t>2401470</t>
  </si>
  <si>
    <t>2401490</t>
  </si>
  <si>
    <t>Підтримка впровадження Енергетичної стратегії України</t>
  </si>
  <si>
    <t>Забезпечення діяльності Національного центру обліку викидів парникових газів</t>
  </si>
  <si>
    <t>Забезпечення діяльності Національної комісії з радіаційного захисту населення України</t>
  </si>
  <si>
    <t>2401590</t>
  </si>
  <si>
    <t>Реструктуризація вугільної галузі</t>
  </si>
  <si>
    <t>2401630</t>
  </si>
  <si>
    <t>Впровадження Програми реформування та розвитку енергетичного сектора</t>
  </si>
  <si>
    <t>Державне агентство рибного господарства України</t>
  </si>
  <si>
    <t>Керівництво та управління у сфері рибного господарства</t>
  </si>
  <si>
    <t>2403000</t>
  </si>
  <si>
    <t>Державна інспекція енергетичного нагляду України</t>
  </si>
  <si>
    <t>2403010</t>
  </si>
  <si>
    <t>Керівництво та управління у сфері енергетичного нагляду</t>
  </si>
  <si>
    <t>Державна служба геології та надр України</t>
  </si>
  <si>
    <t>Керівництво та управління у сфері геологічного вивчення та використання надр</t>
  </si>
  <si>
    <t>Розвиток мінерально-сировинної бази</t>
  </si>
  <si>
    <t>Державна екологічна інспекція України</t>
  </si>
  <si>
    <t>Керівництво та управління у сфері екологічного контролю</t>
  </si>
  <si>
    <t>Державне агентство з енергоефективності та енергозбереження України</t>
  </si>
  <si>
    <t>Керівництво та управління у сфері ефективного використання енергетичних ресурсів</t>
  </si>
  <si>
    <t>Реалізація Державної цільової економічної програми енергоефективності</t>
  </si>
  <si>
    <t>Державне агентство водних ресурсів України</t>
  </si>
  <si>
    <t>Керівництво та управління у сфері водного господарства</t>
  </si>
  <si>
    <t>Експлуатація державного водогосподарського комплексу та управління водними ресурсами</t>
  </si>
  <si>
    <t>Державне агентство України з управління зоною відчуження</t>
  </si>
  <si>
    <t>Керівництво та управління діяльністю у зоні відчуження</t>
  </si>
  <si>
    <t>Радіологічний захист населення та екологічне оздоровлення території, що зазнала радіоактивного забруднення</t>
  </si>
  <si>
    <t>Збереження етнокультурної спадщини регіонів, постраждалих від наслідків Чорнобильської катастрофи</t>
  </si>
  <si>
    <t>Державне агентство лісових ресурсів України</t>
  </si>
  <si>
    <t>Керівництво та управління у сфері лісового господарства</t>
  </si>
  <si>
    <t>Ведення лісового і мисливського господарства, охорона і захист лісів в лісовому фонді</t>
  </si>
  <si>
    <t>2410000</t>
  </si>
  <si>
    <t>Міністерство енергетики України (загальнодержавні видатки та кредитування)</t>
  </si>
  <si>
    <t>2411000</t>
  </si>
  <si>
    <t>2411030</t>
  </si>
  <si>
    <t>Субвенція з державного бюджету місцевим бюджетам на фінансування заходів соціально-економічної компенсації ризику населення, яке проживає на території зони спостереження</t>
  </si>
  <si>
    <t>2500000</t>
  </si>
  <si>
    <t>Міністерство соціальної політики України</t>
  </si>
  <si>
    <t>2501000</t>
  </si>
  <si>
    <t>Апарат Міністерства соціальної політики України</t>
  </si>
  <si>
    <t>2501010</t>
  </si>
  <si>
    <t>Керівництво та управління у сфері соціальної політики</t>
  </si>
  <si>
    <t>2501030</t>
  </si>
  <si>
    <t>Виплата деяких видів допомог, компенсацій, грошового забезпечення та оплата послуг окремим категоріям населення</t>
  </si>
  <si>
    <t>2501040</t>
  </si>
  <si>
    <t>Наукова і науково-технічна діяльність у сфері соціальної політики</t>
  </si>
  <si>
    <t>2501070</t>
  </si>
  <si>
    <t>Спеціалізована протезно-ортопедична та медично-реабілітаційна  допомога особам з інвалідністю у клініці Науково-дослідного інституту протезування, протезобудування та відновлення працездатності</t>
  </si>
  <si>
    <t>2501090</t>
  </si>
  <si>
    <t>Створення і програмно-технічне забезпечення системи інформаційно-аналітичної підтримки, інформаційно-методичне забезпечення та виготовлення бланків посвідчень і нагрудних знаків для системи соціального захисту</t>
  </si>
  <si>
    <t>2501130</t>
  </si>
  <si>
    <t>Заходи із соціального захисту дітей, сімей, жінок та інших найбільш вразливих категорій населення</t>
  </si>
  <si>
    <t>2501140</t>
  </si>
  <si>
    <t>2501150</t>
  </si>
  <si>
    <t>Щорічна разова грошова допомога ветеранам війни і жертвам нацистських переслідувань та соціальна допомога особам, які мають особливі та особливі трудові заслуги перед Батьківщиною</t>
  </si>
  <si>
    <t>2501160</t>
  </si>
  <si>
    <t>Довічні державні стипендії</t>
  </si>
  <si>
    <t>2501180</t>
  </si>
  <si>
    <t>Виплата соціальних стипендій студентам (курсантам) закладів фахової передвищої та вищої освіти</t>
  </si>
  <si>
    <t>2501190</t>
  </si>
  <si>
    <t>2501200</t>
  </si>
  <si>
    <t>Соціальний захист громадян, які постраждали внаслідок Чорнобильської катастрофи</t>
  </si>
  <si>
    <t>2501230</t>
  </si>
  <si>
    <t>Виплата пільг і житлових субсидій громадянам на оплату житлово-комунальних послуг, придбання твердого та рідкого пічного побутового палива і скрапленого газу у грошовій формі</t>
  </si>
  <si>
    <t>2501310</t>
  </si>
  <si>
    <t>2501450</t>
  </si>
  <si>
    <t>Оздоровлення і відпочинок дітей, які потребують особливої уваги та підтримки, в дитячих оздоровчих таборах МДЦ "Артек" і ДЦ "Молода Гвардія"</t>
  </si>
  <si>
    <t>2501470</t>
  </si>
  <si>
    <t>Санаторно-курортне лікування ветеранів війни, осіб, на яких поширюється чинність законів України «Про статус ветеранів війни, гарантії їх соціального захисту», «Про жертви нацистських переслідувань» та осіб з інвалідністю</t>
  </si>
  <si>
    <t>2501480</t>
  </si>
  <si>
    <t>Надання щомісячної адресної допомоги внутрішньо переміщеним особам для покриття витрат на проживання, в тому числі на оплату житлово-комунальних послуг</t>
  </si>
  <si>
    <t>2501490</t>
  </si>
  <si>
    <t>2501510</t>
  </si>
  <si>
    <t>Компенсація частини витрат на здійснення заходів з реалізації державних програм соціального захисту населення</t>
  </si>
  <si>
    <t>2501520</t>
  </si>
  <si>
    <t>2501570</t>
  </si>
  <si>
    <t>Виплата матеріальної допомоги військовослужбовцям, звільненим з  військової строкової служби</t>
  </si>
  <si>
    <t>2501630</t>
  </si>
  <si>
    <t>Модернізація системи соціальної підтримки населення України</t>
  </si>
  <si>
    <t>2501700</t>
  </si>
  <si>
    <t>Надання одноразової грошової допомоги сім'ям осіб, які загинули внаслідок авіаційної катастрофи, що сталася 8 січня 2020 р. на території Ісламської Республіки Іран</t>
  </si>
  <si>
    <t>2506000</t>
  </si>
  <si>
    <t>Пенсійний фонд України</t>
  </si>
  <si>
    <t>2506080</t>
  </si>
  <si>
    <t>Фінансове забезпечення виплати пенсій, надбавок та підвищень до пенсій, призначених за пенсійними програмами, та дефіциту коштів Пенсійного фонду</t>
  </si>
  <si>
    <t>2507000</t>
  </si>
  <si>
    <t>2507020</t>
  </si>
  <si>
    <t>Фінансова підтримка громадських об’єднань осіб з інвалідністю</t>
  </si>
  <si>
    <t>2507030</t>
  </si>
  <si>
    <t>Заходи із соціальної, трудової та професійної реабілітації осіб з інвалідністю</t>
  </si>
  <si>
    <t>2507040</t>
  </si>
  <si>
    <t>2507100</t>
  </si>
  <si>
    <t>Реабілітація дітей з інвалідністю</t>
  </si>
  <si>
    <t>2510000</t>
  </si>
  <si>
    <t>Міністерство соціальної політики України (загальнодержавні видатки та кредитування)</t>
  </si>
  <si>
    <t>2511000</t>
  </si>
  <si>
    <t>2511180</t>
  </si>
  <si>
    <t>Міністерство захисту довкілля та природних ресурсів України</t>
  </si>
  <si>
    <t>Апарат Міністерства захисту довкілля та природних ресурсів України</t>
  </si>
  <si>
    <t>Загальне керівництво та управління у сфері захисту довкілля та природних ресурсів</t>
  </si>
  <si>
    <t>Наукова і науково-технічна діяльність у сфері захисту довкілля та природних ресурсів</t>
  </si>
  <si>
    <t>Здійснення природоохоронних заходів, зокрема з покращення стану довкілля</t>
  </si>
  <si>
    <t>Здійснення заходів щодо реалізації пріоритетів розвитку сфери охорони навколишнього природного середовища</t>
  </si>
  <si>
    <t>Державна підтримка заходів, спрямованих на зменшення обсягів викидів (збільшення абсорбції) парникових газів, у тому числі на утеплення приміщень закладів соціального забезпечення, розвиток міжнародного співробітництва з питань зміни клімату</t>
  </si>
  <si>
    <t>Організація діяльності рибовідтворювальних комплексів та інших бюджетних установ у сфері рибного господарства</t>
  </si>
  <si>
    <t>Міжнародна діяльність у галузі рибного господарства</t>
  </si>
  <si>
    <t>Захист від шкідливої дії вод сільських населених пунктів та сільськогосподарських угідь, в тому числі в басейні р. Тиса у Закарпатській області</t>
  </si>
  <si>
    <t>Першочергове забезпечення сільських населених пунктів централізованим водопостачанням</t>
  </si>
  <si>
    <t>Реалізація державного інвестиційного проекту "Заходи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області"</t>
  </si>
  <si>
    <t>Реалізація державного інвестиційного проекту "Реконструкція гідротехнічних споруд захисних масивів дніпровських водосховищ"</t>
  </si>
  <si>
    <t>2750000</t>
  </si>
  <si>
    <t>Міністерство розвитку громад та територій України</t>
  </si>
  <si>
    <t>2751000</t>
  </si>
  <si>
    <t>Апарат Міністерства розвитку громад та територій України</t>
  </si>
  <si>
    <t>2751010</t>
  </si>
  <si>
    <t>Керівництво та управління у сфері розвитку громад та територій</t>
  </si>
  <si>
    <t>2751030</t>
  </si>
  <si>
    <t>Наукова і науково-технічна діяльність у сфері будівництва, житлової політики, житлово-комунального господарства та регіонального розвитку, дослідження збереження та вивчення видів флори у спеціально створених умовах</t>
  </si>
  <si>
    <t>2751070</t>
  </si>
  <si>
    <t>Функціонування Державної науково-технічної бібліотеки</t>
  </si>
  <si>
    <t>2751270</t>
  </si>
  <si>
    <t>Підтримка регіональної політики України</t>
  </si>
  <si>
    <t>2751370</t>
  </si>
  <si>
    <t>Фінансова підтримка Державного фонду сприяння молодіжному житловому будівництву</t>
  </si>
  <si>
    <t>2751380</t>
  </si>
  <si>
    <t>2751420</t>
  </si>
  <si>
    <t>Збільшення статутного капіталу Державної спеціалізованої фінансової установи "Державний фонд сприяння молодіжному житловому будівництву" з подальшим використанням на реалізацію Державної програми забезпечення молоді житлом</t>
  </si>
  <si>
    <t>2751470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</si>
  <si>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</si>
  <si>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2751610</t>
  </si>
  <si>
    <t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 та програми розвитку муніципальної інфраструктури України</t>
  </si>
  <si>
    <t>2751630</t>
  </si>
  <si>
    <t>Реалізація надзвичайної  кредитної  програми для відновлення України</t>
  </si>
  <si>
    <t>2752000</t>
  </si>
  <si>
    <t>Державна архітектурно-будівельна інспекція України</t>
  </si>
  <si>
    <t>2752010</t>
  </si>
  <si>
    <t>Керівництво та управління у сфері архітектурно-будівельного контролю та нагляду</t>
  </si>
  <si>
    <t>2760000</t>
  </si>
  <si>
    <t>Міністерство розвитку громад та територій України (загальнодержавні видатки та кредитування)</t>
  </si>
  <si>
    <t>2761000</t>
  </si>
  <si>
    <t>2761070</t>
  </si>
  <si>
    <t>Державний фонд регіонального розвитку</t>
  </si>
  <si>
    <t>2761090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</si>
  <si>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</si>
  <si>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2761600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</si>
  <si>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</si>
  <si>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2900000</t>
  </si>
  <si>
    <t>Міністерство цифрової трансформації України</t>
  </si>
  <si>
    <t>2901000</t>
  </si>
  <si>
    <t>Апарат Міністерства цифрової трансформації України</t>
  </si>
  <si>
    <t>2901010</t>
  </si>
  <si>
    <t>Керівництво та управління у сфері цифрової трансформації</t>
  </si>
  <si>
    <t>2901030</t>
  </si>
  <si>
    <t>Електронне урядування</t>
  </si>
  <si>
    <t>2910000</t>
  </si>
  <si>
    <t>Міністерство цифрової трансформації України  (загальнодержавні видатки та кредитування)</t>
  </si>
  <si>
    <t>2911000</t>
  </si>
  <si>
    <t>2911040</t>
  </si>
  <si>
    <t>Національна програма інформатизації</t>
  </si>
  <si>
    <t>3100000</t>
  </si>
  <si>
    <t>Міністерство інфраструктури України</t>
  </si>
  <si>
    <t>3101000</t>
  </si>
  <si>
    <t>Апарат Міністерства інфраструктури України</t>
  </si>
  <si>
    <t>3101010</t>
  </si>
  <si>
    <t>Загальне керівництво та управління у сфері інфраструктури</t>
  </si>
  <si>
    <t>3101210</t>
  </si>
  <si>
    <t>Забезпечення експлуатаційно-безпечного стану судноплавних шлюзів</t>
  </si>
  <si>
    <t>3101230</t>
  </si>
  <si>
    <t>Здійснення заходів щодо підтримки впровадження транспортної стратегії України</t>
  </si>
  <si>
    <t>3101700</t>
  </si>
  <si>
    <t>3101710</t>
  </si>
  <si>
    <t>Здійснення евакуації громадян України та членів їх сімей із зони поширення коронавірусу 2019-nCoV на території Китайської Народної Республіки (м. Ухань)</t>
  </si>
  <si>
    <t>3101720</t>
  </si>
  <si>
    <t>Відшкодування витрат, пов'язаних із здійсненням невідкладної евакуації громадян України та членів їх сімей із зони спалаху гострої респіраторної хвороби COVID-19, спричиненої коронавірусом SARS-CoV-2, в Італійській Республіці</t>
  </si>
  <si>
    <t>3103000</t>
  </si>
  <si>
    <t>Державна служба морського та річкового транспорту України</t>
  </si>
  <si>
    <t>3103010</t>
  </si>
  <si>
    <t>Керівництво та управління у сферах морського та річкового транспорту</t>
  </si>
  <si>
    <t>3107000</t>
  </si>
  <si>
    <t>Державне агентство інфраструктурних проектів України</t>
  </si>
  <si>
    <t>3107010</t>
  </si>
  <si>
    <t>Організаційне забезпечення реалізації інфраструктурних проектів</t>
  </si>
  <si>
    <t>3107020</t>
  </si>
  <si>
    <t>Фінансове забезпечення заходів із забезпечення безпеки дорожнього руху відповідно до державних програм</t>
  </si>
  <si>
    <t>3107030</t>
  </si>
  <si>
    <t>Проектування та будівництво аеродрому Міжнародного аеропорту "Дніпропетровськ"</t>
  </si>
  <si>
    <t>3108000</t>
  </si>
  <si>
    <t>Державна авіаційна служба України</t>
  </si>
  <si>
    <t>3108010</t>
  </si>
  <si>
    <t>Керівництво та управління у сфері авіаційного транспорту</t>
  </si>
  <si>
    <t>3109000</t>
  </si>
  <si>
    <t>Державна служба України з безпеки на транспорті</t>
  </si>
  <si>
    <t>3109010</t>
  </si>
  <si>
    <t>Здійснення державного контролю з питань безпеки на транспорті</t>
  </si>
  <si>
    <t>3110000</t>
  </si>
  <si>
    <t>Державне агентство автомобільних доріг України</t>
  </si>
  <si>
    <t>3111000</t>
  </si>
  <si>
    <t>Апарат Державного агентства автомобільних доріг України</t>
  </si>
  <si>
    <t>3111010</t>
  </si>
  <si>
    <t>Керівництво та управління у сфері будівництва, ремонту та утримання автомобільних доріг</t>
  </si>
  <si>
    <t>3111020</t>
  </si>
  <si>
    <t>Розвиток мережі та утримання автомобільних доріг загального користування державного значення</t>
  </si>
  <si>
    <t>3111030</t>
  </si>
  <si>
    <t>3111240</t>
  </si>
  <si>
    <t>Будівництво та реконструкція мостів</t>
  </si>
  <si>
    <t>3111260</t>
  </si>
  <si>
    <t>Реалізація державного інвестиційного проекту «Розбудова міжнародної автомобільної дороги загального користування державного значення М-14 Одеса-Мелітополь-Новоазовськ (на м. Таганрог) на ділянці Одеса-Миколаїв-Херсон</t>
  </si>
  <si>
    <t>3111610</t>
  </si>
  <si>
    <t>Розбудова прикордонної дорожньої інфраструктури на українсько-польському кордоні</t>
  </si>
  <si>
    <t>3111620</t>
  </si>
  <si>
    <t>Розбудова прикордонної дорожньої інфраструктури на українсько-угорському державному кордоні</t>
  </si>
  <si>
    <t>3111800</t>
  </si>
  <si>
    <t>Реалізація державного інвестиційного проекту "Покращення стану автомобільних доріг загального користування у Львівській області"</t>
  </si>
  <si>
    <t>3111830</t>
  </si>
  <si>
    <t>Реалізація державного інвестиційного проекту "Приведення стану автомобільних доріг транспортного сполучення Київ-Суми-Харків (в межах Чернігівської та Сумської областей) до сучасних технічних вимог"</t>
  </si>
  <si>
    <t>3130000</t>
  </si>
  <si>
    <t>Державне агентство автомобільних доріг України (загальнодержавні видатки та кредитування)</t>
  </si>
  <si>
    <t>3131000</t>
  </si>
  <si>
    <t>3131090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</si>
  <si>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</si>
  <si>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3131240</t>
  </si>
  <si>
    <t>3400000</t>
  </si>
  <si>
    <t>Міністерство молоді та спорту України</t>
  </si>
  <si>
    <t>3401000</t>
  </si>
  <si>
    <t>Апарат Міністерства молоді та спорту України</t>
  </si>
  <si>
    <t>3401010</t>
  </si>
  <si>
    <t>Керівництво та управління у сфері молоді та спорту</t>
  </si>
  <si>
    <t>3401040</t>
  </si>
  <si>
    <t>Наукова і науково-технічна діяльність у сфері розвитку молоді та спорту</t>
  </si>
  <si>
    <t>3401060</t>
  </si>
  <si>
    <t>Методичне забезпечення у сфері спорту</t>
  </si>
  <si>
    <t>3401070</t>
  </si>
  <si>
    <t>Здійснення заходів державної політики з питань молоді та державна підтримка молодіжних та дитячих громадських організацій</t>
  </si>
  <si>
    <t>3401110</t>
  </si>
  <si>
    <t>Розвиток спорту серед осіб з інвалідністю та їх фізкультурно-спортивна реабілітація</t>
  </si>
  <si>
    <t>3401120</t>
  </si>
  <si>
    <t>Підготовка і участь національних збірних команд в Паралімпійських  і Дефлімпійських іграх</t>
  </si>
  <si>
    <t>3401220</t>
  </si>
  <si>
    <t>Розвиток фізичної культури, спорту вищих досягнень та резервного спорту</t>
  </si>
  <si>
    <t>3401280</t>
  </si>
  <si>
    <t>3401320</t>
  </si>
  <si>
    <t>Підготовка і участь національних збірних команд України в міжнародних змаганнях, що проводять Міжнародний, Європейський олімпійські комітети, включаючи Олімпійські ігри, та Всесвітніх іграх</t>
  </si>
  <si>
    <t>3410000</t>
  </si>
  <si>
    <t>Міністерство  молоді та спорту України (загальнодержавні видатки та кредитування)</t>
  </si>
  <si>
    <t>3411000</t>
  </si>
  <si>
    <t>3411180</t>
  </si>
  <si>
    <t>Субвенція з державного бюджету місцевим бюджетам на створення нових, будівельно-ремонтні роботи існуючих палаців спорту та завершення розпочатих у попередньому періоді робіт з будівництва/реконструкції палаців спорту</t>
  </si>
  <si>
    <t>3411190</t>
  </si>
  <si>
    <t>Субвенція з державного бюджету міському бюджету м. Яремче (для Поляницької сільської ради) на будівництво сучасного біатлонного комплексу в с. Поляниця Яремчанської міської ради  Івано-Франківської області</t>
  </si>
  <si>
    <t>3411210</t>
  </si>
  <si>
    <t>3500000</t>
  </si>
  <si>
    <t>Міністерство фінансів України</t>
  </si>
  <si>
    <t>3501000</t>
  </si>
  <si>
    <t>Апарат Міністерства фінансів України</t>
  </si>
  <si>
    <t>3501010</t>
  </si>
  <si>
    <t>Керівництво та управління у сфері фінансів</t>
  </si>
  <si>
    <t>3501100</t>
  </si>
  <si>
    <t>Наукове і науково-методичне забезпечення у сфері виробництва і використання дорогоцінного і напівдорогоцінного каміння та забезпечення виробничих та соціально-культурних потреб у дорогоцінних металах і дорогоцінному камінні</t>
  </si>
  <si>
    <t>3501220</t>
  </si>
  <si>
    <t>Підтримка культурно-оздоровчих та соціальних заходів фінансової системи</t>
  </si>
  <si>
    <t>3501480</t>
  </si>
  <si>
    <t>Побудова та функціонування інформаційно-аналітичної платформи верифікації та інші заходи, пов’язані з її впровадженням</t>
  </si>
  <si>
    <t>3501520</t>
  </si>
  <si>
    <t>Підготовка кадрів у сфері фінансової політики закладами вищої освіти</t>
  </si>
  <si>
    <t>3501530</t>
  </si>
  <si>
    <t>Наукова і науково-технічна діяльність у сфері фінансової політики</t>
  </si>
  <si>
    <t>3501540</t>
  </si>
  <si>
    <t>Забезпечення функціонування Фонду розвитку підприємництва</t>
  </si>
  <si>
    <t>3502000</t>
  </si>
  <si>
    <t>Бюро фінансових розслідувань</t>
  </si>
  <si>
    <t>3502010</t>
  </si>
  <si>
    <t>Керівництво та управління у сфері фінансових розслідувань</t>
  </si>
  <si>
    <t>3503000</t>
  </si>
  <si>
    <t>Державна фіскальна служба України</t>
  </si>
  <si>
    <t>3503010</t>
  </si>
  <si>
    <t>Заходи з реорганізації Державної фіскальної служби</t>
  </si>
  <si>
    <t>3504000</t>
  </si>
  <si>
    <t>Державна казначейська служба України</t>
  </si>
  <si>
    <t>3504010</t>
  </si>
  <si>
    <t>Керівництво та управління у сфері казначейського обслуговування</t>
  </si>
  <si>
    <t>3504030</t>
  </si>
  <si>
    <t>3504040</t>
  </si>
  <si>
    <t>Заходи щодо виконання рішень суду, що гарантовані державою</t>
  </si>
  <si>
    <t>3505000</t>
  </si>
  <si>
    <t>3505010</t>
  </si>
  <si>
    <t>Керівництво та управління у сфері фінансового контролю</t>
  </si>
  <si>
    <t>3506000</t>
  </si>
  <si>
    <t>Державна митна служба України</t>
  </si>
  <si>
    <t>3506010</t>
  </si>
  <si>
    <t>Керівництво та управління у сфері митної політики</t>
  </si>
  <si>
    <t>3506090</t>
  </si>
  <si>
    <t>Реалізація заходів, передбачених Угодою про фінансування програми "Підтримка секторальної політики управління кордоном в Україні"</t>
  </si>
  <si>
    <t>3506610</t>
  </si>
  <si>
    <t>Реалізація проекту з розбудови прикордонної дорожньої інфраструктури та облаштування пунктів пропуску</t>
  </si>
  <si>
    <t>3507000</t>
  </si>
  <si>
    <t>Державна податкова служба України</t>
  </si>
  <si>
    <t>3507010</t>
  </si>
  <si>
    <t>Керівництво та управління у сфері податкової політики</t>
  </si>
  <si>
    <t>3509000</t>
  </si>
  <si>
    <t>Державна служба фінансового моніторингу України</t>
  </si>
  <si>
    <t>3509010</t>
  </si>
  <si>
    <t>Керівництво та управління у сфері фінансового моніторингу</t>
  </si>
  <si>
    <t>3509020</t>
  </si>
  <si>
    <t>Перепідготовка та підвищення кваліфікації у сфері боротьби з легалізацією (відмиванням) доходів, одержаних злочинним шляхом, і фінансуванням тероризму</t>
  </si>
  <si>
    <t>3510000</t>
  </si>
  <si>
    <t>Міністерство фінансів України (загальнодержавні видатки та кредитування)</t>
  </si>
  <si>
    <t>3511000</t>
  </si>
  <si>
    <t>3511030</t>
  </si>
  <si>
    <t>Резервний фонд</t>
  </si>
  <si>
    <t>3511050</t>
  </si>
  <si>
    <t>Базова дотація</t>
  </si>
  <si>
    <t>3511060</t>
  </si>
  <si>
    <t>Додаткові дотації з державного бюджету місцевим бюджетам</t>
  </si>
  <si>
    <t>3511130</t>
  </si>
  <si>
    <t>Внески до міжнародних організацій</t>
  </si>
  <si>
    <t>3511350</t>
  </si>
  <si>
    <t>Обслуговування державного боргу</t>
  </si>
  <si>
    <t>3511370</t>
  </si>
  <si>
    <t>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</t>
  </si>
  <si>
    <t>3511380</t>
  </si>
  <si>
    <t>3511590</t>
  </si>
  <si>
    <t>Обслуговування та погашення зобов’язань за залученими коштами під державні гарантії для здійснення капітальних видатків розпорядниками бюджетних коштів</t>
  </si>
  <si>
    <t>3511640</t>
  </si>
  <si>
    <t>Субвенція з державного бюджету міському бюджету міста Харкова на подовження третьої лінії метрополітену у м. Харкові</t>
  </si>
  <si>
    <t>3511650</t>
  </si>
  <si>
    <t>Прискорення інвестицій у сільське господарство України</t>
  </si>
  <si>
    <t>3511670</t>
  </si>
  <si>
    <t>Cубвенція з державного бюджету міському бюджету міста Дніпра на завершення будівництва метрополітену у м. Дніпрі</t>
  </si>
  <si>
    <t>3600000</t>
  </si>
  <si>
    <t>Міністерство юстиції України</t>
  </si>
  <si>
    <t>3601000</t>
  </si>
  <si>
    <t>Апарат Міністерства юстиції України</t>
  </si>
  <si>
    <t>3601010</t>
  </si>
  <si>
    <t>Керівництво та управління у сфері юстиції</t>
  </si>
  <si>
    <t>3601020</t>
  </si>
  <si>
    <t>Виконання покарань установами і органами Державної кримінально-виконавчої служби України</t>
  </si>
  <si>
    <t>3601030</t>
  </si>
  <si>
    <t>Забезпечення діяльності органів пробації</t>
  </si>
  <si>
    <t>3601060</t>
  </si>
  <si>
    <t>Підготовка робітничих кадрів у професійно-технічних закладах соціальної адаптації при установах виконання покарань</t>
  </si>
  <si>
    <t>3601070</t>
  </si>
  <si>
    <t>Проведення судової експертизи і розробка методики проведення судових експертиз</t>
  </si>
  <si>
    <t>3601090</t>
  </si>
  <si>
    <t>Підвищення кваліфікації працівників органів юстиції</t>
  </si>
  <si>
    <t>3601150</t>
  </si>
  <si>
    <t>Забезпечення захисту прав та інтересів України під час урегулювання спорів, розгляду у закордонних юрисдикційних органах справ за участю іноземного суб’єкта та України, а також забезпечення представництва України в Європейському суді з прав людини</t>
  </si>
  <si>
    <t>3601170</t>
  </si>
  <si>
    <t>Платежі на виконання рішень закордонних юрисдикційних органів, прийнятих за наслідками розгляду справ проти України</t>
  </si>
  <si>
    <t>3601270</t>
  </si>
  <si>
    <t>3601720</t>
  </si>
  <si>
    <t>Забезпечення Державної кримінально-виконавчої служби засобами індивідуального захисту під час здійснення протиепідемічних заходів з протидії поширенню гострої респіраторної хвороби COVID-19, спричиненої короновірусом SARS-CoV-2, на території України</t>
  </si>
  <si>
    <t>3601830</t>
  </si>
  <si>
    <t>Реалізація державного інвестиційного проекту "Завершення будівництва лікувального корпусу в Голопристанській виправній колонії № 7 у Херсонській області"</t>
  </si>
  <si>
    <t>3603000</t>
  </si>
  <si>
    <t>Координаційний центр з надання правової допомоги</t>
  </si>
  <si>
    <t>3603020</t>
  </si>
  <si>
    <t>Забезпечення формування та функціонування системи безоплатної правової допомоги</t>
  </si>
  <si>
    <t>3603030</t>
  </si>
  <si>
    <t>Оплата послуг та відшкодування витрат адвокатів з надання безоплатної вторинної правової допомоги</t>
  </si>
  <si>
    <t>3609000</t>
  </si>
  <si>
    <t>Державна архівна служба України</t>
  </si>
  <si>
    <t>3609010</t>
  </si>
  <si>
    <t>Керівництво та управління у сфері архівної справи</t>
  </si>
  <si>
    <t>3609020</t>
  </si>
  <si>
    <t>Наукова і науково-технічна діяльність у сфері архівної справи та страхового фонду документації</t>
  </si>
  <si>
    <t>3609030</t>
  </si>
  <si>
    <t>Забезпечення діяльності архівних установ та установ страхового фонду документації</t>
  </si>
  <si>
    <t>3800000</t>
  </si>
  <si>
    <t>Міністерство культури та інформаційної політики України</t>
  </si>
  <si>
    <t>3801000</t>
  </si>
  <si>
    <t>Апарат Міністерства культури та інформаційної політики України</t>
  </si>
  <si>
    <t>3801010</t>
  </si>
  <si>
    <t>Керівництво та управління у сфері культури та інформаційної політики</t>
  </si>
  <si>
    <t>3801020</t>
  </si>
  <si>
    <t>3801030</t>
  </si>
  <si>
    <t>Здійснення заходів у сфері захисту національного інформаційного простору</t>
  </si>
  <si>
    <t>3801050</t>
  </si>
  <si>
    <t>Надання освіти закладами загальної середньої та позашкільної освіти державної форми власності, методичне забезпечення діяльності закладів освіти</t>
  </si>
  <si>
    <t>3801070</t>
  </si>
  <si>
    <t>Підвищення кваліфікації, перепідготовка кадрів та підготовка науково-педагогічних кадрів у сфері культури і мистецтва, підготовка кадрів акторської майстерності для національних мистецьких та творчих колективів</t>
  </si>
  <si>
    <t>3801100</t>
  </si>
  <si>
    <t>Здійснення культурно-мистецьких заходів національними творчими спілками та Всеукраїнським товариством "Просвіта"</t>
  </si>
  <si>
    <t>3801110</t>
  </si>
  <si>
    <t>Фінансова підтримка національних театрів</t>
  </si>
  <si>
    <t>3801120</t>
  </si>
  <si>
    <t>Фінансова підтримка національних художніх колективів, концертних організацій та їх дирекції, національних і державних циркових організацій</t>
  </si>
  <si>
    <t>3801130</t>
  </si>
  <si>
    <t>Державна підтримка діячів культури і мистецтва</t>
  </si>
  <si>
    <t>3801140</t>
  </si>
  <si>
    <t>Забезпечення функціонування Українського культурного фонду, у тому числі здійснення Фондом заходів з підтримки проектів</t>
  </si>
  <si>
    <t>3801160</t>
  </si>
  <si>
    <t>Підготовка кадрів для сфери культури і мистецтва закладами фахової передвищої та вищої освіти</t>
  </si>
  <si>
    <t>3801170</t>
  </si>
  <si>
    <t>Загальнодержавні заходи у сферах культури та мистецтв, охорони культурної спадщини, вивезення, ввезення і повернення культурних цінностей, державної мовної політики, міжнаціональних відносин, релігії та захисту прав національних меншин</t>
  </si>
  <si>
    <t>3801180</t>
  </si>
  <si>
    <t>3801190</t>
  </si>
  <si>
    <t>Забезпечення діяльності національних музеїв, національних і державних бібліотек та культурно-просвітницьких центрів</t>
  </si>
  <si>
    <t>3801280</t>
  </si>
  <si>
    <t>Будівництво об’єктів загальнодержавного значення у сфері культури</t>
  </si>
  <si>
    <t>3801480</t>
  </si>
  <si>
    <t>Надання фінансової підтримки державному підприємству "Кримський дім"</t>
  </si>
  <si>
    <t>3801490</t>
  </si>
  <si>
    <t>Збереження історико-культурної та архітектурної спадщини в національних і державних заповідниках</t>
  </si>
  <si>
    <t>3801560</t>
  </si>
  <si>
    <t>Забезпечення діяльності Українського інституту книги, підтримка книговидавничої справи та популяризація української літератури у світі</t>
  </si>
  <si>
    <t>Державний комітет телебачення і радіомовлення України</t>
  </si>
  <si>
    <t>Керівництво та управління у сфері телебачення і радіомовлення</t>
  </si>
  <si>
    <t>Наукова і науково-технічна діяльність у сфері засобів масової інформації, книговидавничої справи та інформаційно-бібліографічної діяльності</t>
  </si>
  <si>
    <t>Підвищення кваліфікації працівників засобів масової інформації в Укртелерадіопресінституті</t>
  </si>
  <si>
    <t>Фінансова підтримка творчих спілок у сфері засобів масової інформації, преси</t>
  </si>
  <si>
    <t>Фінансова підтримка Національної суспільної телерадіокомпанії України</t>
  </si>
  <si>
    <t>Державні стипендії видатним діячам інформаційної галузі, дітям журналістів, які загинули (померли) або яким встановлено інвалідність у зв’язку з виконанням професійних обов’язків та премій в інформаційній галузі</t>
  </si>
  <si>
    <t>3803000</t>
  </si>
  <si>
    <t>Державна служба України з етнополітики та свободи совісті</t>
  </si>
  <si>
    <t>3803010</t>
  </si>
  <si>
    <t>Керівництво та управління у сфері етнополітики та свободи совісті</t>
  </si>
  <si>
    <t>Державне агентство України з питань кіно</t>
  </si>
  <si>
    <t>Керівництво та управління у сфері кінематографії</t>
  </si>
  <si>
    <t>Державна підтримка кінематографії</t>
  </si>
  <si>
    <t>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</t>
  </si>
  <si>
    <t>Керівництво та управління у сфері відновлення та збереження національної пам’яті</t>
  </si>
  <si>
    <t>Міністерство з питань  реінтеграції тимчасово окупованих територій України</t>
  </si>
  <si>
    <t>Апарат Міністерства з питань  реінтеграції тимчасово окупованих територій України</t>
  </si>
  <si>
    <t>Керівництво та управління з питань  реінтеграції тимчасово окупованих територій</t>
  </si>
  <si>
    <t>3901060</t>
  </si>
  <si>
    <t>Заходи, спрямовані на зменшення соціального, економічного та екологічного впливу вибухонебезпечних предметів на життя та діяльність населення (протимінна діяльність) та інформування населення про небезпеки вибухонебезпечних предметів</t>
  </si>
  <si>
    <t>3901070</t>
  </si>
  <si>
    <t>Грошова компенсація постраждалим, житлові будинки (квартири) яких зруйновано внаслідок надзвичайної ситуації воєнного характеру, спричиненої збройною агресією Російської Федерації</t>
  </si>
  <si>
    <t>Пілотні заходи з реагування на проблеми для розвитку, викликані переміщенням осіб та поверненням комбатантів</t>
  </si>
  <si>
    <t>Міністерство з питань  реінтеграції тимчасово окупованих територій України (загальнодержавні видатки та кредитування)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</si>
  <si>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</si>
  <si>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місцевим бюджетам на реалізацію проекту "Житло для внутрішньо-переміщених осіб"</t>
  </si>
  <si>
    <t>5270000</t>
  </si>
  <si>
    <t>Державна інспекція ядерного регулювання України</t>
  </si>
  <si>
    <t>5271000</t>
  </si>
  <si>
    <t>Апарат Державної інспекції ядерного регулювання України</t>
  </si>
  <si>
    <t>5271010</t>
  </si>
  <si>
    <t>Керівництво та управління у сфері ядерного регулювання</t>
  </si>
  <si>
    <t>5271020</t>
  </si>
  <si>
    <t>5500000</t>
  </si>
  <si>
    <t>Національна комісія, що здійснює державне регулювання у сфері ринків фінансових послуг</t>
  </si>
  <si>
    <t>5501000</t>
  </si>
  <si>
    <t>Апарат Національної комісії, що здійснює державне регулювання у сфері ринків фінансових послуг</t>
  </si>
  <si>
    <t>5501010</t>
  </si>
  <si>
    <t>Керівництво та управління у сфері регулювання ринків фінансових послуг</t>
  </si>
  <si>
    <t>5560000</t>
  </si>
  <si>
    <t>5561000</t>
  </si>
  <si>
    <t>5561010</t>
  </si>
  <si>
    <t>5960000</t>
  </si>
  <si>
    <t>Головне управління розвідки Міністерства оборони України</t>
  </si>
  <si>
    <t>5961000</t>
  </si>
  <si>
    <t>5961010</t>
  </si>
  <si>
    <t>Розвідувальна діяльність у сфері оборони</t>
  </si>
  <si>
    <t>5961040</t>
  </si>
  <si>
    <t>Будівництво (придбання) житла для військовослужбовців Головного управління розвідки Міністерства оборони України</t>
  </si>
  <si>
    <t>5961070</t>
  </si>
  <si>
    <t>Реалізація державного інвестиційного проекту "Створення фонду службового житла у Головному управлінні розвідки Міністерства оборони України"</t>
  </si>
  <si>
    <t>5970000</t>
  </si>
  <si>
    <t>Уповноважений із захисту державної мови</t>
  </si>
  <si>
    <t>5971000</t>
  </si>
  <si>
    <t>Секретаріат Уповноваженого із захисту державної мови</t>
  </si>
  <si>
    <t>5971010</t>
  </si>
  <si>
    <t>Організаційне, експертно-аналітичне, правове, інформаційне та матеріально-технічне забезпечення діяльності Секретаріату Уповноваженого із захисту державної мови</t>
  </si>
  <si>
    <t>5980000</t>
  </si>
  <si>
    <t>Вища рада правосуддя</t>
  </si>
  <si>
    <t>5981000</t>
  </si>
  <si>
    <t>Секретаріат Вищої ради правосуддя</t>
  </si>
  <si>
    <t>5981010</t>
  </si>
  <si>
    <t>Забезпечення засад функціонування незалежної судової влади</t>
  </si>
  <si>
    <t>5990000</t>
  </si>
  <si>
    <t>Секретаріат Уповноваженого Верховної Ради України з прав людини</t>
  </si>
  <si>
    <t>5991000</t>
  </si>
  <si>
    <t>5991010</t>
  </si>
  <si>
    <t>Парламентський контроль за додержанням конституційних прав і свобод людини</t>
  </si>
  <si>
    <t>5991020</t>
  </si>
  <si>
    <t>Заходи з реалізації національного превентивного механізму</t>
  </si>
  <si>
    <t>6010000</t>
  </si>
  <si>
    <t>Антимонопольний комітет України</t>
  </si>
  <si>
    <t>6011000</t>
  </si>
  <si>
    <t>Апарат Антимонопольного комітету України</t>
  </si>
  <si>
    <t>6011010</t>
  </si>
  <si>
    <t>Керівництво та управління  у сфері конкурентної політики, контроль за дотриманням законодавства про захист економічної конкуренції</t>
  </si>
  <si>
    <t>6011020</t>
  </si>
  <si>
    <t>Наукова і науково-технічна діяльність у сфері конкурентної політики</t>
  </si>
  <si>
    <t>6120000</t>
  </si>
  <si>
    <t>Національне агентство України з питань державної служби</t>
  </si>
  <si>
    <t>6121000</t>
  </si>
  <si>
    <t>Апарат Національного агентства України з питань державної служби</t>
  </si>
  <si>
    <t>6121010</t>
  </si>
  <si>
    <t>Керівництво та  функціональне управління у сфері державної служби</t>
  </si>
  <si>
    <t>6121020</t>
  </si>
  <si>
    <t>Професійне навчання державних службовців та посадових осіб місцевого самоврядування</t>
  </si>
  <si>
    <t>6121060</t>
  </si>
  <si>
    <t>Адаптація системи управління персоналом державної служби до стандартів ЄС</t>
  </si>
  <si>
    <t>6150000</t>
  </si>
  <si>
    <t>Національна комісія з цінних паперів та фондового ринку</t>
  </si>
  <si>
    <t>6151000</t>
  </si>
  <si>
    <t>Апарат Національної комісії з цінних паперів та фондового ринку</t>
  </si>
  <si>
    <t>6151010</t>
  </si>
  <si>
    <t>Керівництво та управління у сфері фондового ринку</t>
  </si>
  <si>
    <t>6151050</t>
  </si>
  <si>
    <t>Функціонування центру збору фінансової звітності на основі таксономії за міжнародними стандартами фінансової звітності в єдиному електронному форматі</t>
  </si>
  <si>
    <t>6320000</t>
  </si>
  <si>
    <t>Національне антикорупційне бюро України</t>
  </si>
  <si>
    <t>6321000</t>
  </si>
  <si>
    <t>6321010</t>
  </si>
  <si>
    <t>Забезпечення діяльності Національного антикорупційного бюро України</t>
  </si>
  <si>
    <t>6330000</t>
  </si>
  <si>
    <t>Національне агентство з питань запобігання корупції</t>
  </si>
  <si>
    <t>6331000</t>
  </si>
  <si>
    <t>Апарат Національного агентства з питань запобігання корупції</t>
  </si>
  <si>
    <t>6331010</t>
  </si>
  <si>
    <t>Керівництво та управління у сфері запобігання корупції</t>
  </si>
  <si>
    <t>6331020</t>
  </si>
  <si>
    <t>Фінансування статутної діяльності політичних партій</t>
  </si>
  <si>
    <t>6340000</t>
  </si>
  <si>
    <t>Національна комісія, що здійснює державне регулювання у сферах енергетики та комунальних послуг</t>
  </si>
  <si>
    <t>6341000</t>
  </si>
  <si>
    <t>Апарат Національної комісії, що здійснює державне регулювання у сферах енергетики та комунальних послуг</t>
  </si>
  <si>
    <t>6341010</t>
  </si>
  <si>
    <t>Керівництво та управління у сфері регулювання енергетики та комунальних послуг</t>
  </si>
  <si>
    <t>6380000</t>
  </si>
  <si>
    <t>Державне космічне агентство України</t>
  </si>
  <si>
    <t>6381000</t>
  </si>
  <si>
    <t>Апарат Державного космічного агентства України</t>
  </si>
  <si>
    <t>6381010</t>
  </si>
  <si>
    <t>Керівництво та управління у сфері космічної діяльності</t>
  </si>
  <si>
    <t>6381020</t>
  </si>
  <si>
    <t>Виконання робіт за державними цільовими програмами і державним замовленням у сфері космічної галузі, в тому числі загальнодержавної цільової науково-технічної космічної програми України</t>
  </si>
  <si>
    <t>6381030</t>
  </si>
  <si>
    <t>Надання позашкільної освіти Національним центром аерокосмічної освіти молоді ім.О.М. Макарова</t>
  </si>
  <si>
    <t>6381050</t>
  </si>
  <si>
    <t>Управління та випробування космічних засобів</t>
  </si>
  <si>
    <t>6381120</t>
  </si>
  <si>
    <t>Утилізація твердого ракетного палива</t>
  </si>
  <si>
    <t>6381700</t>
  </si>
  <si>
    <t>Здійснення заходів з утилізації твердого ракетного палива з подальшим використанням продуктів утилізації для виготовлення виробів ракетного озброєння під час здійснення заходів із зміцнення обороноздатності держави</t>
  </si>
  <si>
    <t>6381710</t>
  </si>
  <si>
    <t>Здійснення заходів, пов'язаних із зберіганням та утилізацією компонентів рідкого ракетного палива (гептилу)</t>
  </si>
  <si>
    <t>6420000</t>
  </si>
  <si>
    <t>Державне бюро розслідувань</t>
  </si>
  <si>
    <t>6421000</t>
  </si>
  <si>
    <t>6421010</t>
  </si>
  <si>
    <t>Забезпечення діяльності Державного бюро розслідувань</t>
  </si>
  <si>
    <t>6430000</t>
  </si>
  <si>
    <t>Національне агентство України з питань виявлення, розшуку та управління активами, одержаними від корупційних та інших злочинів</t>
  </si>
  <si>
    <t>6431000</t>
  </si>
  <si>
    <t>Апарат Національного агентства України з питань виявлення, розшуку та управління активами, одержаними від корупційних та інших злочинів</t>
  </si>
  <si>
    <t>6431010</t>
  </si>
  <si>
    <t>Керівництво та управління у сфері розшуку та управління активами, одержаними від корупційних та інших злочинів</t>
  </si>
  <si>
    <t>6440000</t>
  </si>
  <si>
    <t>Національна рада України з питань телебачення і радіомовлення</t>
  </si>
  <si>
    <t>6441000</t>
  </si>
  <si>
    <t>Апарат Національної ради України з питань телебачення і радіомовлення</t>
  </si>
  <si>
    <t>6441010</t>
  </si>
  <si>
    <t>Керівництво та управління здійсненням контролю у сфері телебачення і радіомовлення</t>
  </si>
  <si>
    <t>6500000</t>
  </si>
  <si>
    <t>Рада національної безпеки і оборони України</t>
  </si>
  <si>
    <t>6501000</t>
  </si>
  <si>
    <t>Апарат Ради національної безпеки і оборони України</t>
  </si>
  <si>
    <t>6501010</t>
  </si>
  <si>
    <t>Інформаційно-аналітичне забезпечення координаційної діяльності у сфері національної безпеки і оборони</t>
  </si>
  <si>
    <t>6510000</t>
  </si>
  <si>
    <t>Рахункова палата</t>
  </si>
  <si>
    <t>6511000</t>
  </si>
  <si>
    <t>Апарат Рахункової палати</t>
  </si>
  <si>
    <t>6511010</t>
  </si>
  <si>
    <t>Керівництво та управління у сфері контролю за виконанням державного бюджету</t>
  </si>
  <si>
    <t>6520000</t>
  </si>
  <si>
    <t>Служба безпеки України</t>
  </si>
  <si>
    <t>6521000</t>
  </si>
  <si>
    <t>Центральне управління Служби безпеки України</t>
  </si>
  <si>
    <t>6521010</t>
  </si>
  <si>
    <t>Забезпечення заходів у сфері безпеки держави та діяльності органів системи Служби безпеки України</t>
  </si>
  <si>
    <t>6521050</t>
  </si>
  <si>
    <t>Медичне обслуговування і оздоровлення особового складу та утримання закладів дошкільної освіти Служби безпеки України</t>
  </si>
  <si>
    <t>6521070</t>
  </si>
  <si>
    <t>Підготовка та післядипломна освіта кадрів Служби безпеки України у закладах вищої освіти</t>
  </si>
  <si>
    <t>6521100</t>
  </si>
  <si>
    <t>Будівництво (придбання) житла для військовослужбовців Служби безпеки України</t>
  </si>
  <si>
    <t>6521200</t>
  </si>
  <si>
    <t>Забезпечення заходів спеціальними підрозділами по боротьбі з організованою злочинністю та корупцією Служби безпеки України</t>
  </si>
  <si>
    <t>6521710</t>
  </si>
  <si>
    <t>6524000</t>
  </si>
  <si>
    <t>Антитерористичний центр при Службі безпеки України</t>
  </si>
  <si>
    <t>6524010</t>
  </si>
  <si>
    <t>Координація діяльності у запобіганні терористичним актам та боротьба з тероризмом на території України</t>
  </si>
  <si>
    <t>6540000</t>
  </si>
  <si>
    <t>Національна академія наук України</t>
  </si>
  <si>
    <t>6541000</t>
  </si>
  <si>
    <t>6541020</t>
  </si>
  <si>
    <t>Наукова і організаційна діяльність президії Національної академії наук України</t>
  </si>
  <si>
    <t>6541030</t>
  </si>
  <si>
    <t>Наукова і науково-технічна діяльність наукових установ Національної академії наук України</t>
  </si>
  <si>
    <t>6541080</t>
  </si>
  <si>
    <t>Підготовка кадрів з пріоритетних напрямів науки</t>
  </si>
  <si>
    <t>6541100</t>
  </si>
  <si>
    <t>Медичне обслуговування працівників Національної академії наук України</t>
  </si>
  <si>
    <t>6541140</t>
  </si>
  <si>
    <t>Наукова і науково-технічна діяльність  Інституту проблем безпеки атомних електростанцій Національної академії наук України</t>
  </si>
  <si>
    <t>6541200</t>
  </si>
  <si>
    <t>Підвищення кваліфікації з пріоритетних напрямів науки та підготовка до державної атестації наукових кадрів Національної академії наук України</t>
  </si>
  <si>
    <t>6541230</t>
  </si>
  <si>
    <t>Підтримка розвитку пріоритетних напрямів наукових досліджень</t>
  </si>
  <si>
    <t>6550000</t>
  </si>
  <si>
    <t>Національна академія педагогічних наук України</t>
  </si>
  <si>
    <t>6551000</t>
  </si>
  <si>
    <t>6551020</t>
  </si>
  <si>
    <t>Наукова і організаційна діяльність президії Національної академії педагогічних наук України</t>
  </si>
  <si>
    <t>6551030</t>
  </si>
  <si>
    <t>Наукова і науково-технічна діяльність у сфері освіти, педагогіки і психології</t>
  </si>
  <si>
    <t>6551060</t>
  </si>
  <si>
    <t>Підготовка кадрів та підвищення кваліфікації керівних кадрів і спеціалістів у сфері освіти закладами вищої освіти</t>
  </si>
  <si>
    <t>6560000</t>
  </si>
  <si>
    <t>Національна академія медичних наук України</t>
  </si>
  <si>
    <t>6561000</t>
  </si>
  <si>
    <t>6561040</t>
  </si>
  <si>
    <t>Наукова і науково-технічна діяльність у сфері профілактики і лікування хвороб людини</t>
  </si>
  <si>
    <t>6561060</t>
  </si>
  <si>
    <t>Діагностика і лікування захворювань із впровадженням експериментальних та нових медичних технологій, спеціалізована консультативно-поліклінічна допомога, що надається науково-дослідними установами Національної академії медичних наук України</t>
  </si>
  <si>
    <t>6561090</t>
  </si>
  <si>
    <t>Наукова і організаційна діяльність президії Національної академії медичних наук України</t>
  </si>
  <si>
    <t>6561160</t>
  </si>
  <si>
    <t>6561830</t>
  </si>
  <si>
    <t>Реалізація державного інвестиційного проекту "Створення сучасної клінічної бази для хірургічного лікування очної патології (недобудованого лікувального корпусу за адресою м. Одеса, Французький бул., 49/51)"</t>
  </si>
  <si>
    <t>6561840</t>
  </si>
  <si>
    <t>Реалізація державного інвестиційного проекту "Будівництво лікувально-реабілітаційного корпусу ДУ "Національний інститут серцево-судинної хірургії ім. М. М. Амосова НАМНУ"</t>
  </si>
  <si>
    <t>6570000</t>
  </si>
  <si>
    <t>Національна академія мистецтв України</t>
  </si>
  <si>
    <t>6571000</t>
  </si>
  <si>
    <t>6571020</t>
  </si>
  <si>
    <t>Наукова і організаційна діяльність президії Національної академії мистецтв України</t>
  </si>
  <si>
    <t>6571030</t>
  </si>
  <si>
    <t>Наукова і науково-технічна діяльність у сфері мистецтвознавства</t>
  </si>
  <si>
    <t>6580000</t>
  </si>
  <si>
    <t>Національна академія правових наук України</t>
  </si>
  <si>
    <t>6581000</t>
  </si>
  <si>
    <t>6581020</t>
  </si>
  <si>
    <t>Наукова і організаційна діяльність президії Національної академії правових наук України</t>
  </si>
  <si>
    <t>6581040</t>
  </si>
  <si>
    <t>Наукова і науково-технічна діяльність у сфері законодавства і права</t>
  </si>
  <si>
    <t>6590000</t>
  </si>
  <si>
    <t>Національна академія аграрних наук України</t>
  </si>
  <si>
    <t>6591000</t>
  </si>
  <si>
    <t>6591020</t>
  </si>
  <si>
    <t>Наукова і організаційна діяльність президії Національної академії аграрних наук України</t>
  </si>
  <si>
    <t>6591060</t>
  </si>
  <si>
    <t>Наукова і науково-технічна діяльність у сфері агропромислового комплексу</t>
  </si>
  <si>
    <t>6591100</t>
  </si>
  <si>
    <t>Збереження природно-заповідного фонду в біосферному заповіднику "Асканія-Нова"</t>
  </si>
  <si>
    <t>6600000</t>
  </si>
  <si>
    <t>Управління державної охорони України</t>
  </si>
  <si>
    <t>6601000</t>
  </si>
  <si>
    <t>6601020</t>
  </si>
  <si>
    <t>Державна охорона органів державної влади та посадових осіб</t>
  </si>
  <si>
    <t>6601030</t>
  </si>
  <si>
    <t>Будівництво (придбання) житла для військовослужбовців Управління державної охорони України</t>
  </si>
  <si>
    <t>6610000</t>
  </si>
  <si>
    <t>Фонд державного майна України</t>
  </si>
  <si>
    <t>6611000</t>
  </si>
  <si>
    <t>Апарат Фонду державного майна України</t>
  </si>
  <si>
    <t>6611010</t>
  </si>
  <si>
    <t>Керівництво та управління у сфері державного майна</t>
  </si>
  <si>
    <t>6611020</t>
  </si>
  <si>
    <t>6620000</t>
  </si>
  <si>
    <t>Служба зовнішньої розвідки України</t>
  </si>
  <si>
    <t>6621000</t>
  </si>
  <si>
    <t>6621010</t>
  </si>
  <si>
    <t>Забезпечення розвідувальної діяльності у сфері безпеки держави, спеціального захисту державних представництв за кордоном та діяльності підрозділів системи Служби зовнішньої розвідки України</t>
  </si>
  <si>
    <t>6621030</t>
  </si>
  <si>
    <t>Будівництво (придбання) житла для військовослужбовців Служби зовнішньої розвідки України</t>
  </si>
  <si>
    <t>6640000</t>
  </si>
  <si>
    <t>6641000</t>
  </si>
  <si>
    <t>6641010</t>
  </si>
  <si>
    <t>6641020</t>
  </si>
  <si>
    <t>6641050</t>
  </si>
  <si>
    <t>6641060</t>
  </si>
  <si>
    <t>6642000</t>
  </si>
  <si>
    <t>6642010</t>
  </si>
  <si>
    <t>Доставка дипломатичної кореспонденції за кордон і в Україну</t>
  </si>
  <si>
    <t>6642020</t>
  </si>
  <si>
    <t>Доставка спеціальної службової кореспонденції органам державної влади</t>
  </si>
  <si>
    <t>6730000</t>
  </si>
  <si>
    <t>Центральна виборча комісія</t>
  </si>
  <si>
    <t>6731000</t>
  </si>
  <si>
    <t>Апарат Центральної виборчої комісії</t>
  </si>
  <si>
    <t>6731010</t>
  </si>
  <si>
    <t>Керівництво та управління у сфері проведення виборів та референдумів</t>
  </si>
  <si>
    <t>6731020</t>
  </si>
  <si>
    <t>Проведення виборів народних депутатів України</t>
  </si>
  <si>
    <t>6731050</t>
  </si>
  <si>
    <t>Функціонування Державного реєстру виборців</t>
  </si>
  <si>
    <t>6731110</t>
  </si>
  <si>
    <t>Відшкодування витрат політичним партіям, пов’язаних із фінансуванням їх передвиборної агітації на виборах народних депутатів України</t>
  </si>
  <si>
    <t>6740000</t>
  </si>
  <si>
    <t>Центральна виборча комісія (загальнодержавні видатки та кредитування)</t>
  </si>
  <si>
    <t>6741000</t>
  </si>
  <si>
    <t>6741020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</si>
  <si>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</si>
  <si>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7720000</t>
  </si>
  <si>
    <t>Вінницька обласна державна адміністрація</t>
  </si>
  <si>
    <t>7721000</t>
  </si>
  <si>
    <t>Апарат Вінницької обласної державної адміністрації</t>
  </si>
  <si>
    <t>7721010</t>
  </si>
  <si>
    <t>Здійснення виконавчої влади у Вінницькій області</t>
  </si>
  <si>
    <t>7730000</t>
  </si>
  <si>
    <t>Волинська обласна державна адміністрація</t>
  </si>
  <si>
    <t>7731000</t>
  </si>
  <si>
    <t>Апарат Волинської обласної державної адміністрації</t>
  </si>
  <si>
    <t>7731010</t>
  </si>
  <si>
    <t>Здійснення виконавчої влади у Волинській області</t>
  </si>
  <si>
    <t>7740000</t>
  </si>
  <si>
    <t>Дніпропетровська обласна державна адміністрація</t>
  </si>
  <si>
    <t>7741000</t>
  </si>
  <si>
    <t>Апарат Дніпропетровської обласної державної адміністрації</t>
  </si>
  <si>
    <t>7741010</t>
  </si>
  <si>
    <t>Здійснення виконавчої влади у Дніпропетровській області</t>
  </si>
  <si>
    <t>7750000</t>
  </si>
  <si>
    <t>Донецька обласна державна адміністрація</t>
  </si>
  <si>
    <t>7751000</t>
  </si>
  <si>
    <t>Апарат Донецької обласної державної адміністрації</t>
  </si>
  <si>
    <t>7751010</t>
  </si>
  <si>
    <t>Здійснення виконавчої влади у Донецькій області</t>
  </si>
  <si>
    <t>7760000</t>
  </si>
  <si>
    <t>Житомирська обласна державна адміністрація</t>
  </si>
  <si>
    <t>7761000</t>
  </si>
  <si>
    <t>Апарат Житомирської обласної державної адміністрації</t>
  </si>
  <si>
    <t>7761010</t>
  </si>
  <si>
    <t>Здійснення виконавчої влади у Житомирській області</t>
  </si>
  <si>
    <t>7770000</t>
  </si>
  <si>
    <t>Закарпатська обласна державна адміністрація</t>
  </si>
  <si>
    <t>7771000</t>
  </si>
  <si>
    <t>Апарат Закарпатської обласної державної адміністрації</t>
  </si>
  <si>
    <t>7771010</t>
  </si>
  <si>
    <t>Здійснення виконавчої влади у Закарпатській області</t>
  </si>
  <si>
    <t>7771700</t>
  </si>
  <si>
    <t>7780000</t>
  </si>
  <si>
    <t>Запорізька обласна державна адміністрація</t>
  </si>
  <si>
    <t>7781000</t>
  </si>
  <si>
    <t>Апарат Запорізької обласної державної адміністрації</t>
  </si>
  <si>
    <t>7781010</t>
  </si>
  <si>
    <t>Здійснення виконавчої влади у Запорізькій області</t>
  </si>
  <si>
    <t>7790000</t>
  </si>
  <si>
    <t>Івано-Франківська обласна державна адміністрація</t>
  </si>
  <si>
    <t>7791000</t>
  </si>
  <si>
    <t>Апарат Івано-Франківської обласної державної адміністрації</t>
  </si>
  <si>
    <t>7791010</t>
  </si>
  <si>
    <t>Здійснення виконавчої влади в Івано-Франківській області</t>
  </si>
  <si>
    <t>7791700</t>
  </si>
  <si>
    <t>7800000</t>
  </si>
  <si>
    <t>Київська обласна державна адміністрація</t>
  </si>
  <si>
    <t>7801000</t>
  </si>
  <si>
    <t>Апарат Київської обласної державної адміністрації</t>
  </si>
  <si>
    <t>7801010</t>
  </si>
  <si>
    <t>Здійснення виконавчої влади у Київській області</t>
  </si>
  <si>
    <t>7810000</t>
  </si>
  <si>
    <t>Кіровоградська обласна державна адміністрація</t>
  </si>
  <si>
    <t>7811000</t>
  </si>
  <si>
    <t>Апарат Кіровоградської обласної державної адміністрації</t>
  </si>
  <si>
    <t>7811010</t>
  </si>
  <si>
    <t>Здійснення виконавчої влади у Кіровоградській області</t>
  </si>
  <si>
    <t>7820000</t>
  </si>
  <si>
    <t>Луганська обласна державна адміністрація</t>
  </si>
  <si>
    <t>7821000</t>
  </si>
  <si>
    <t>Апарат Луганської обласної державної адміністрації</t>
  </si>
  <si>
    <t>7821010</t>
  </si>
  <si>
    <t>Здійснення виконавчої влади у Луганській області</t>
  </si>
  <si>
    <t>7821700</t>
  </si>
  <si>
    <t>Надання матеріальної грошової допомоги сім'ям осіб, загиблих внаслідок пожежі, що сталася у липні 2020 р., та постраждалому населенню для створення належних умов проживання</t>
  </si>
  <si>
    <t>7830000</t>
  </si>
  <si>
    <t>Львівська обласна державна адміністрація</t>
  </si>
  <si>
    <t>7831000</t>
  </si>
  <si>
    <t>Апарат Львівської обласної державної адміністрації</t>
  </si>
  <si>
    <t>7831010</t>
  </si>
  <si>
    <t>Здійснення виконавчої влади у Львівській області</t>
  </si>
  <si>
    <t>7831700</t>
  </si>
  <si>
    <t>Придбання житла мешканцям, які потребують відселення з аварійного житлового будинку № 101/1 по вул. М. Грушевського у м. Дрогобичі Львівської області, пошкодженого внаслідок надзвичайної ситуації, що склалася 28 серпня 2019 року</t>
  </si>
  <si>
    <t>7831710</t>
  </si>
  <si>
    <t>Здійснення заходів з перенесення магістрального водогону "Гірне-Дрогобич" з метою запобігання виникненню надзвичайної ситуації у Дрогобицькому районі</t>
  </si>
  <si>
    <t>7831720</t>
  </si>
  <si>
    <t>7840000</t>
  </si>
  <si>
    <t>Миколаївська обласна державна адміністрація</t>
  </si>
  <si>
    <t>7841000</t>
  </si>
  <si>
    <t>Апарат Миколаївської обласної державної адміністрації</t>
  </si>
  <si>
    <t>7841010</t>
  </si>
  <si>
    <t>Здійснення виконавчої влади у Миколаївській області</t>
  </si>
  <si>
    <t>7850000</t>
  </si>
  <si>
    <t>Одеська обласна державна адміністрація</t>
  </si>
  <si>
    <t>7851000</t>
  </si>
  <si>
    <t>Апарат Одеської обласної державної адміністрації</t>
  </si>
  <si>
    <t>7851010</t>
  </si>
  <si>
    <t>Здійснення виконавчої влади в Одеській області</t>
  </si>
  <si>
    <t>7860000</t>
  </si>
  <si>
    <t>Полтавська обласна державна адміністрація</t>
  </si>
  <si>
    <t>7861000</t>
  </si>
  <si>
    <t>Апарат Полтавської обласної державної адміністрації</t>
  </si>
  <si>
    <t>7861010</t>
  </si>
  <si>
    <t>Здійснення виконавчої влади у Полтавській області</t>
  </si>
  <si>
    <t>7870000</t>
  </si>
  <si>
    <t>Рівненська обласна державна адміністрація</t>
  </si>
  <si>
    <t>7871000</t>
  </si>
  <si>
    <t>Апарат Рівненської обласної державної адміністрації</t>
  </si>
  <si>
    <t>7871010</t>
  </si>
  <si>
    <t>Здійснення виконавчої влади у Рівненській області</t>
  </si>
  <si>
    <t>7880000</t>
  </si>
  <si>
    <t>Сумська обласна державна адміністрація</t>
  </si>
  <si>
    <t>7881000</t>
  </si>
  <si>
    <t>Апарат Сумської обласної державної адміністрації</t>
  </si>
  <si>
    <t>7881010</t>
  </si>
  <si>
    <t>Здійснення виконавчої влади у Сумській області</t>
  </si>
  <si>
    <t>7890000</t>
  </si>
  <si>
    <t>Тернопільська обласна державна адміністрація</t>
  </si>
  <si>
    <t>7891000</t>
  </si>
  <si>
    <t>Апарат Тернопільської обласної державної адміністрації</t>
  </si>
  <si>
    <t>7891010</t>
  </si>
  <si>
    <t>Здійснення виконавчої влади у Тернопільській області</t>
  </si>
  <si>
    <t>7900000</t>
  </si>
  <si>
    <t>Харківська обласна державна адміністрація</t>
  </si>
  <si>
    <t>7901000</t>
  </si>
  <si>
    <t>Апарат Харківської обласної державної адміністрації</t>
  </si>
  <si>
    <t>7901010</t>
  </si>
  <si>
    <t>Здійснення виконавчої влади у Харківській області</t>
  </si>
  <si>
    <t>7910000</t>
  </si>
  <si>
    <t>Херсонська обласна державна адміністрація</t>
  </si>
  <si>
    <t>7911000</t>
  </si>
  <si>
    <t>Апарат Херсонської обласної державної адміністрації</t>
  </si>
  <si>
    <t>7911010</t>
  </si>
  <si>
    <t>Здійснення виконавчої влади у Херсонській області</t>
  </si>
  <si>
    <t>7920000</t>
  </si>
  <si>
    <t>Хмельницька обласна державна адміністрація</t>
  </si>
  <si>
    <t>7921000</t>
  </si>
  <si>
    <t>Апарат Хмельницької обласної державної адміністрації</t>
  </si>
  <si>
    <t>7921010</t>
  </si>
  <si>
    <t>Здійснення виконавчої влади у Хмельницькій області</t>
  </si>
  <si>
    <t>7930000</t>
  </si>
  <si>
    <t>Черкаська обласна державна адміністрація</t>
  </si>
  <si>
    <t>7931000</t>
  </si>
  <si>
    <t>Апарат Черкаської обласної державної адміністрації</t>
  </si>
  <si>
    <t>7931010</t>
  </si>
  <si>
    <t>Здійснення виконавчої влади у Черкаській області</t>
  </si>
  <si>
    <t>7940000</t>
  </si>
  <si>
    <t>Чернівецька обласна державна адміністрація</t>
  </si>
  <si>
    <t>7941000</t>
  </si>
  <si>
    <t>Апарат Чернівецької обласної державної адміністрації</t>
  </si>
  <si>
    <t>7941010</t>
  </si>
  <si>
    <t>Здійснення виконавчої влади у Чернівецькій області</t>
  </si>
  <si>
    <t>7941700</t>
  </si>
  <si>
    <t>7950000</t>
  </si>
  <si>
    <t>Чернігівська обласна державна адміністрація</t>
  </si>
  <si>
    <t>7951000</t>
  </si>
  <si>
    <t>Апарат Чернігівської обласної державної адміністрації</t>
  </si>
  <si>
    <t>7951010</t>
  </si>
  <si>
    <t>Здійснення виконавчої влади у Чернігівській області</t>
  </si>
  <si>
    <t>8680000</t>
  </si>
  <si>
    <t>Державна регуляторна служба України</t>
  </si>
  <si>
    <t>8681000</t>
  </si>
  <si>
    <t>Апарат Державної регуляторної служби України</t>
  </si>
  <si>
    <t>8681010</t>
  </si>
  <si>
    <t>Керівництво та управління у сфері регуляторної політики та ліцензування</t>
  </si>
  <si>
    <t>Код програмної класифікації видатків та кредитування державного бюджету</t>
  </si>
  <si>
    <t>Найменування згідно з відомчою і програмною класифікаціями видатків та кредитування державного бюджету</t>
  </si>
  <si>
    <t>млн грн</t>
  </si>
  <si>
    <t>0301500</t>
  </si>
  <si>
    <t>0301840</t>
  </si>
  <si>
    <t>0411190</t>
  </si>
  <si>
    <t>1201070</t>
  </si>
  <si>
    <t>2201220</t>
  </si>
  <si>
    <t>2201240</t>
  </si>
  <si>
    <t>2201390</t>
  </si>
  <si>
    <t>2201840</t>
  </si>
  <si>
    <t>2201850</t>
  </si>
  <si>
    <t>2501060</t>
  </si>
  <si>
    <t>2501290</t>
  </si>
  <si>
    <t>2751290</t>
  </si>
  <si>
    <t>3401340</t>
  </si>
  <si>
    <t>3501500</t>
  </si>
  <si>
    <t>-</t>
  </si>
  <si>
    <t>Реалізація державного інвестиційного проекту "Реконструкція будівлі Державного підприємства "Національний центр ділового та культурного співробітництва "Український дім" на вул. Хрещатик, 2, в м. Києві"</t>
  </si>
  <si>
    <t>Реалізація державного інвестиційного проекту "Створення Національного культурно-мистецького та музейного комплексу "Мистецький арсенал"</t>
  </si>
  <si>
    <t>Заходи з підтримки розвитку лідерства в Україні</t>
  </si>
  <si>
    <t>Дослідження, прикладні наукові і науково-технічні розробки, виконання робіт за державними цільовими програмами і державним замовленням, підготовка наукових кадрів та фінансова підтримка розвитку наукової інфраструктури  у сфері економічного розвитку</t>
  </si>
  <si>
    <t>Реалізація державного інвестиційного проекту "Створення Міжнародного центру підготовки пілотів на базі Національного авіаційного університету"</t>
  </si>
  <si>
    <t>Реалізація державного інвестиційного проекту "Реставрація староакадемічного корпусу ансамблю Братського монастиря по вул. Г. Сковороди, 2 у Подільському районі м. Києва"</t>
  </si>
  <si>
    <t>Підтримка пріоритетних напрямів наукових досліджень і науково-технічних (експериментальних) розробок у закладах вищої освіти</t>
  </si>
  <si>
    <t>Реалізація державного інвестиційного проекту "Реставрація головного корпусу Львівського національного університету імені Івана Франка"</t>
  </si>
  <si>
    <t>Реалізація державного інвестиційного проекту "Будівництво Міжнародного центру зустрічей студентської молоді України та Республіки Польща"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</si>
  <si>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</si>
  <si>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</si>
  <si>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</si>
  <si>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Функціонування Фонду енергоефективності</t>
  </si>
  <si>
    <t>Реалізація державного інвестиційного проекту "Реконструкція легкоатлетичного ядра державного підприємства "Спортивний комплекс "Атлет", за адресою м. Київ, пров. Лабораторний, 7а"</t>
  </si>
  <si>
    <t>Забезпечення функціонування Фонду розвитку інновацій</t>
  </si>
  <si>
    <t>3508000</t>
  </si>
  <si>
    <t>3508010</t>
  </si>
  <si>
    <t>Агентство з управління державним боргом</t>
  </si>
  <si>
    <t>Керівництво та управління у сфері реалізації політики з питань управління державним боргом</t>
  </si>
  <si>
    <t>3511210</t>
  </si>
  <si>
    <t>3601250</t>
  </si>
  <si>
    <t>Реалізація державного інвестиційного проекту "Завершення будівництва режимного корпусу для засуджених до довічного позбавлення волі у державній установі "Вільнянська установа виконання покарань (№ 11)", у Запорізькій області"</t>
  </si>
  <si>
    <t>Здійснення заходів з питань європейської та євроатлантичної інтеграції в інформаційній сфері</t>
  </si>
  <si>
    <t>6561180</t>
  </si>
  <si>
    <t>6561820</t>
  </si>
  <si>
    <t>Реалізація державного інвестиційного проекту "Реконструкція рентген-радіологічного відділення ДУ "Інститут отоларингології ім. проф. О.С.Коломійченка НАМН України " з метою введення в експлуатацію закупленого у 2011-2013 роках високовартісного медичного обладнання"</t>
  </si>
  <si>
    <t>Код відомчої класифікації видатків та кредитування державного бюджету</t>
  </si>
  <si>
    <t>Найменування згідно з відомчою класифікацією видатків та кредитування державного бюджету</t>
  </si>
  <si>
    <t>2700000</t>
  </si>
  <si>
    <t>Міністерство аграрної політики та продовольства України</t>
  </si>
  <si>
    <t>3900000</t>
  </si>
  <si>
    <t>3910000</t>
  </si>
  <si>
    <t>Всього видатків</t>
  </si>
  <si>
    <t>Найменування показника</t>
  </si>
  <si>
    <t>Доходи</t>
  </si>
  <si>
    <t>Видатки</t>
  </si>
  <si>
    <t>Сальдо кредитування</t>
  </si>
  <si>
    <t>у тому числі:</t>
  </si>
  <si>
    <t>повернення кредитів</t>
  </si>
  <si>
    <t>надання кредитів</t>
  </si>
  <si>
    <t>Дефіцит “+” / профіцит “–”</t>
  </si>
  <si>
    <t>(% ВВП)</t>
  </si>
  <si>
    <t>Баланс</t>
  </si>
  <si>
    <t>Відхиленння 2021/2020</t>
  </si>
  <si>
    <t xml:space="preserve">2021 рік
закон (зі змінами) </t>
  </si>
  <si>
    <t xml:space="preserve">2020 рік
звіт </t>
  </si>
  <si>
    <t>млн грн</t>
  </si>
  <si>
    <t>Відхилення 2021/2020</t>
  </si>
  <si>
    <t>2021 рік закон (зі змінами)</t>
  </si>
  <si>
    <t>2020 рік
звіт</t>
  </si>
  <si>
    <t>Показники державного бюджету
у 2020 і 2021 роках</t>
  </si>
  <si>
    <t>Видатки Державного бюджету України 
за програмною класифікацією у 2020 і 2021 роках</t>
  </si>
  <si>
    <t>Виготовлення державних нагород та пам`ятних знаків</t>
  </si>
  <si>
    <t>Підготовка науково-педагогічних і наукових кадрів з питань стратегічних проблем внутрішньої і зовнішньої політики</t>
  </si>
  <si>
    <t>Фінансова підтримка закладів культури і мистецтва</t>
  </si>
  <si>
    <t>0301520</t>
  </si>
  <si>
    <t>Модернізація цифрових інформаційно-аналітичних систем</t>
  </si>
  <si>
    <t>0301820</t>
  </si>
  <si>
    <t>Реалізація державного інвестиційного проекту «Комплексна діагностика та лікування пацієнтів з важкими вірусними та вірусно-бактеріальними пневмоніями у дорослого населення на основі впровадження унікальних інноваційних технологій»</t>
  </si>
  <si>
    <t>0301830</t>
  </si>
  <si>
    <t>Реалізація державного інвестиційного проекту «Реконструкція блока "Б" лікувального корпусу № 3 Клінічної лікарні "Феофанія" Державного управління справами по вул. Ак. Заболотного, 21 у Голосіївському районі м. Києва»</t>
  </si>
  <si>
    <t>0301860</t>
  </si>
  <si>
    <t>Реалізація державного інвестиційного проекту «Підвищення доступності та якості надання медичної допомоги населенню із захворюваннями ЛОР-органів на основі впровадження інноваційних високотехнологічних методів комплексної діагностики та хірургічного лікування в умовах багатопрофільного закладу охорони здоров`я»</t>
  </si>
  <si>
    <t>Фінансова підтримка газети "Урядовий кур`єр"</t>
  </si>
  <si>
    <t>0411240</t>
  </si>
  <si>
    <t>0414000</t>
  </si>
  <si>
    <t>0414010</t>
  </si>
  <si>
    <t>0414020</t>
  </si>
  <si>
    <t>0414030</t>
  </si>
  <si>
    <t>0414040</t>
  </si>
  <si>
    <t>0414090</t>
  </si>
  <si>
    <t>0418000</t>
  </si>
  <si>
    <t>Комісія з регулювання азартних ігор та лотерей</t>
  </si>
  <si>
    <t>0418010</t>
  </si>
  <si>
    <t>Керівництво та управління у сфері регулювання азартних ігор та лотерей</t>
  </si>
  <si>
    <t>Здійснення прокурорської діяльності, підготовка та підвищення кваліфікації працівників органів прокуратури</t>
  </si>
  <si>
    <t>1001250</t>
  </si>
  <si>
    <t>Здійснення доплати медичним працівникам закладів охорони здоров'я, що належать до сфери управління Міністерства внутрішніх справ, які безпосередньо зайняті на роботах з ліквідації захворювання на гостру респіраторну хворобу COVID-19, спричинену коронавірусом SARS-CoV-2</t>
  </si>
  <si>
    <t>1002180</t>
  </si>
  <si>
    <t>Здійснення доплати військовослужбовцям Державної прикордонної служби України,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медичним працівникам закладів охорони здоров'я, які безпосередньо зайняті на роботах з ліквідації захворювання на гостру респіраторну хворобу COVID-19, спричинену коронавірусом SARS-CoV-2</t>
  </si>
  <si>
    <t>1003130</t>
  </si>
  <si>
    <t>Здійснення доплати військовослужбовцям Національної гвардії,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</t>
  </si>
  <si>
    <t>Цифрова трансформація політики автоматизації процесів у сфері цивільного захисту, запобігання виникненню надзвичайних ситуацій та ліквідації їх наслідків</t>
  </si>
  <si>
    <t>1006150</t>
  </si>
  <si>
    <t>Здійснення доплати особам рядового і начальницького складу служби цивільного захисту,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медичним працівникам закладів охорони здоров'я, які безпосередньо зайняті на роботах з ліквідації захворювання на гостру респіраторну хворобу COVID-19, спричинену коронавірусом SARS-CoV-2</t>
  </si>
  <si>
    <t>Підготовка кадрів,  наукова і науково-технічна діяльність у сфері цивільного захисту і пожежної безпеки</t>
  </si>
  <si>
    <t>Надання гуманітарної допомоги Республіці Індія</t>
  </si>
  <si>
    <t>Оснащення мобільного госпіталю ДСНС  для надання медичної допомоги пацієнтам з гострою респіраторною хворобою COVID-19, спричиненою коронавірусом SARS-CoV-2</t>
  </si>
  <si>
    <t>Здійснення заходів, пов'язаних із запобіганням та ліквідацією наслідків надзвичайної ситуації</t>
  </si>
  <si>
    <t>Забезпечення діяльності органів та установ Національної поліції України</t>
  </si>
  <si>
    <t>1007070</t>
  </si>
  <si>
    <t>Здійснення доплати поліцейським,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</t>
  </si>
  <si>
    <t>Наукова і науково-технічна діяльність у сфері розвитку агропромислового комплексу, стандартизації та сертифікації сільськогосподарської продукції</t>
  </si>
  <si>
    <t>Витрати Аграрного фонду пов`язані з комплексом заходів із  зберігання, перевезення, переробки та експортом об`єктів державного цінового регулювання державного інтервенційного фонду</t>
  </si>
  <si>
    <t>Організація та функціонування Аграрного фонду</t>
  </si>
  <si>
    <t>Виплати працівникам, які вивільняються з роботи у зв’язку із достроковим зняттям з експлуатації Чорнобильської АЕС</t>
  </si>
  <si>
    <t>Компенсація роботодавцю частини фактичних витрат, пов`язаних зі сплатою єдиного внеску на загальнообов`язкове державне соціальне страхування</t>
  </si>
  <si>
    <t>1201330</t>
  </si>
  <si>
    <t>Здійснення заходів з обов’язкового проведення тендерів ДУ "Професійні закупівлі"</t>
  </si>
  <si>
    <t>1201400</t>
  </si>
  <si>
    <t>Виплата Фондом загальнообов'язкового державного соціального страхування України на випадок безробіття допомоги по безробіттю</t>
  </si>
  <si>
    <t>1206000</t>
  </si>
  <si>
    <t>1206010</t>
  </si>
  <si>
    <t>1206020</t>
  </si>
  <si>
    <t>1209610</t>
  </si>
  <si>
    <t>Заходи з будівництва прикордонних інспекційних постів та покращення доступу сільськогосподарських МСП до експортних ринків</t>
  </si>
  <si>
    <t>Фінансова підтримка забезпечення міжнародного позитивного іміджу України, забезпечення діяльності Українського інституту, заходи щодо підтримки зв`язків з українцями, які проживають за межами України</t>
  </si>
  <si>
    <t>Надання гуманітарної допомоги Республіці Хорватія</t>
  </si>
  <si>
    <t>Заходи із психологічної реабілітації, соціальної та професійної адаптації, забезпечення санаторно-курортним лікуванням постраждалих учасників Революції Гідності, учасників антитерористичної операції та осіб, які здійснювали заходи із забезпечення національної безпеки і оборони, відсічі і стримування збройної агресії Російської Федерації у Донецькій та Луганській областях, та членів їх сімей (при здійсненні заходів із психологічної реабілітації), членів сімей загиблих (померлих) таких осіб, виготовлення для них бланків посвідчень та нагрудних знаків</t>
  </si>
  <si>
    <t>Надання одноразової грошової допомоги членам сімей осіб, які загинули (померли) під час участі в антитерористичній операції, та особам, які стали особами з інвалідністю внаслідок поранення, контузії, каліцтва або захворювання, одержаних під час участі в зазначеній операції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</si>
  <si>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«Про статус ветеранів війни, гарантії їх соціального захисту», для осіб з інвалідністю I-II групи, які стали особами з інвалідністю внаслідок поранень, каліцтва, контузії чи інших ушкоджень здоров`я, одержаних під час участі у Революції Гідності, визначених пунктом 10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</si>
  <si>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Керівництво та військове управління у сфері оборони</t>
  </si>
  <si>
    <t>Забезпечення організації роботи Національного агентства із забезпечення якості вищої освіти, Національного агентства кваліфікацій, освітнього омбудсмена</t>
  </si>
  <si>
    <t>2201070</t>
  </si>
  <si>
    <t>Фонд Президента України з підтримки освіти, науки та спорту</t>
  </si>
  <si>
    <t>2201140</t>
  </si>
  <si>
    <t>Фонд розвитку закладів фахової передвищої та вищої освіти</t>
  </si>
  <si>
    <t>Пільговий  проїзд  учнів  закладів професійної (професійно-технічної)  освіти, студентів (курсантів невійськових) закладів фахової передвищої та вищої освіти у залізничному транспорті</t>
  </si>
  <si>
    <t>Підвищення кваліфікації педагогічних та науково-педагогічних працівників, керівних працівників і спеціалістів державного управління, харчової, переробної промисловості та агропромислового комплексу, медичних та фармацевтичних кадрів</t>
  </si>
  <si>
    <t>Виконання зобов`язань України у сфері міжнародного науково-технічного та освітнього співробітництва, участь у рамковій програмі Європейського Союзу з досліджень та інновацій</t>
  </si>
  <si>
    <t>2201820</t>
  </si>
  <si>
    <t>Реалізація державного інвестиційного проекту «Реконструкція об`єкту національного надбання "Аеродинамічний комплекс на базі надзвукової аеродинамічної труби Т-6 Національного аерокосмічного університету імені М.Є. Жуковського "Харківський авіаційний інститут"»</t>
  </si>
  <si>
    <t>2201830</t>
  </si>
  <si>
    <t>Реалізація державного інвестиційного проекту "Реконструкція учбово-рекреаційного центру "Міжнародний Центр дитячої наукової творчості " по вул. Квітки Цісик, 14"</t>
  </si>
  <si>
    <t>2203020</t>
  </si>
  <si>
    <t>Здійснення сертифікації педагогічних працівників, експертизи та акредитації освітніх програм у сфері забезпечення якості освіти</t>
  </si>
  <si>
    <t>2211280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</si>
  <si>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 SARS-CoV-2, та її наслідками під час навчального процесу у закладах загальної середньої освіти</t>
  </si>
  <si>
    <t>Міністерство охорони здоров`я України</t>
  </si>
  <si>
    <t>Апарат Міністерства охорони здоров`я України</t>
  </si>
  <si>
    <t>Керівництво та управління у сфері охорони здоров`я</t>
  </si>
  <si>
    <t>Наукова і науково-технічна діяльність у сфері охорони здоров`я</t>
  </si>
  <si>
    <t>Громадське здоров`я та заходи боротьби з епідеміями</t>
  </si>
  <si>
    <t>Підготовка і підвищення кваліфікації кадрів у сфері охорони здоров`я, підготовка наукових та науково-педагогічних кадрів закладами фахової передвищої та вищої освіти</t>
  </si>
  <si>
    <t>Підготовка, перепідготовка та підвищення кваліфікації кадрів у сфері охорони здоров`я, підготовка наукових та науково-педагогічних кадрів закладами післядипломної освіти</t>
  </si>
  <si>
    <t>2301100</t>
  </si>
  <si>
    <t>Створення сучасної клінічної бази для лікування онкологічних захворювань у Національному інституті раку</t>
  </si>
  <si>
    <t>Спеціалізована та високоспеціалізована медична допомога, що надається загальнодержавними закладами охорони здоров`я</t>
  </si>
  <si>
    <t>2301120</t>
  </si>
  <si>
    <t>Виготовлення проектно-кошторисної документації для створення багатопрофільних лікарень загальнодержавного значення</t>
  </si>
  <si>
    <t>Діагностика і лікування захворювань  із впровадженням експериментальних та нових медичних технологій у закладах охорони здоров`я науково-дослідних установ та  вищих навчальних медичних закладах Міністерства охорони здоров`я України</t>
  </si>
  <si>
    <t>2301190</t>
  </si>
  <si>
    <t>Здійснення державної компенсації шкоди, пов’язаної з ускладненнями, що можуть виникнути після вакцинації від гострої респіраторної хвороби COVID-19, спричиненою коронавірусом SARS-CoV-2</t>
  </si>
  <si>
    <t>Спеціалізована консультативна амбулаторно-поліклінічна та стоматологічна допомога, що надається вищими навчальними закладами, науково-дослідними установами та загальнодержавними закладами охорони здоров`я</t>
  </si>
  <si>
    <t>Розвиток системи екстреної медичної допомоги та модернізація і оновлення матеріально-технічної бази закладів охорони здоров`я</t>
  </si>
  <si>
    <t>2301270</t>
  </si>
  <si>
    <t>Проведення вакцинації населення від гострої респіраторної хвороби COVID-19, спричиненої коронавірусом SARS-CoV-2</t>
  </si>
  <si>
    <t>2301300</t>
  </si>
  <si>
    <t>Створення біокластеру «Біологічна безпека та розвиток біотехнологічних технологій»</t>
  </si>
  <si>
    <t>Організація і регулювання діяльності установ та окремі заходи у системі охорони здоров`я</t>
  </si>
  <si>
    <t>2301880</t>
  </si>
  <si>
    <t>Реалізація державного інвестиційного проекту «Реконструкція приміщень 1,3,4 поверхів кардіологічного та фасаду кардіологічного та господарського корпусів Державної установи "Інститут серця МОЗ України" за адресою: м. Київ, вул. Братиславська, 5а»</t>
  </si>
  <si>
    <t>Міністерство охорони здоров`я України (загальнодержавні видатки та кредитування)</t>
  </si>
  <si>
    <t>2311520</t>
  </si>
  <si>
    <t>Субвенція з державного бюджету обласному бюджету Івано-Франківській області на забезпечення централізованою подачею кисню ліжкового фонду закладів охорони здоров'я, які надають стаціонарну медичну допомогу пацієнтам з гострою респіраторною хворобою COVID-19, спричиненою коронавірусом SARS-CoV-2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</si>
  <si>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здоров`я на службі у людей"</t>
  </si>
  <si>
    <t>2401420</t>
  </si>
  <si>
    <t>Реалізація державного інвестиційного проекту «Новокостянтинівська шахта. Розвиток виробничих потужностей»</t>
  </si>
  <si>
    <t>Виконання боргових зобов`язань за кредитами, залученими під державні гарантії, з метою реалізації проектів соціально-економічного розвитку</t>
  </si>
  <si>
    <t>2406000</t>
  </si>
  <si>
    <t>2406010</t>
  </si>
  <si>
    <t>2406060</t>
  </si>
  <si>
    <t>Міністерство енергетики України  (загальнодержавні видатки та кредитування)</t>
  </si>
  <si>
    <t>Підвищення кваліфікації фахівців із соціальної роботи та інших працівників системи соціального захисту</t>
  </si>
  <si>
    <t>Надання одноразової грошової допомоги членам сімей осіб, смерть яких пов`язана з участю в масових акціях громадського протесту, що відбулися у період з 21 листопада 2013 року по 21 лютого 2014 року, та особам, які отримали тілесні ушкодження, побої, мордування під час участі в зазначених акціях</t>
  </si>
  <si>
    <t>2501240</t>
  </si>
  <si>
    <t>Фінансова допомога Фонду соціального страхування України, для страхових виплат медичним працівникам державних і комунальних закладів охорони здоров`я та членам їх сімей внаслідок захворювання коронавірусною хворобою COVID-19, спричиненою коронавірусом SARS-CoV-2, та її наслідками</t>
  </si>
  <si>
    <t>Забезпечення виконання рішень суду</t>
  </si>
  <si>
    <t>2501330</t>
  </si>
  <si>
    <t>Виплата застрахованим особам матеріального забезпечення за страхуванням у зв'язку з тимчасовою втратою працездатності Фондом соціального страхування України</t>
  </si>
  <si>
    <t>2501340</t>
  </si>
  <si>
    <t>Надання Пенсійним фондом України допомоги застрахованим особам на період здійснення обмежувальних протиепідемічних заходів, запроваджених з метою запобігання поширенню гострої респіраторною хвороби COVID-19, спричиненої коронавірусом SARS-CoV-2</t>
  </si>
  <si>
    <t>2501350</t>
  </si>
  <si>
    <t>Оздоровлення і відпочинок дітей, які потребують особливої уваги та підтримки, в дитячих закладах оздоровлення та відпочинку вищої категорії, які розташовані в гірських районах (районах, в яких розташовані населені пункти, віднесені до категорії гірських)</t>
  </si>
  <si>
    <t>2501410</t>
  </si>
  <si>
    <t>Компенсація у зв'язку з підвищенням тарифів на електричну енергію на оплату електричної енергії населенням, яке проживає в житлових будинках (у тому числі в житлових будинках готельного типу, квартирах та гуртожитках), обладнаних у встановленому порядку електроопалювальними установками (у тому числі в сільській місцевості), населенням, яке проживає в багатоквартирних будинках, не газифікованих природним газом і в яких відсутні або не функціонують системи централізованого теплопостачання (у тому числі в сільській місцевості), а також багатодітними, прийомними сім'ями та дитячими будинками сімейного типу</t>
  </si>
  <si>
    <t>2501420</t>
  </si>
  <si>
    <t>Надання Пенсійним фондом України одноразової матеріальної допомоги застрахованим особам, які можуть втратити доходи у разі повної заборони сфери їх діяльності внаслідок посилення обмежувальних заходів</t>
  </si>
  <si>
    <t>Реалізація пілотного проекту "Розвиток соціальних послуг"</t>
  </si>
  <si>
    <t>Фонд соціального захисту осіб з інвалідністю</t>
  </si>
  <si>
    <t>Забезпечення діяльності Фонду соціального захисту осіб з інвалідністю</t>
  </si>
  <si>
    <t>2509000</t>
  </si>
  <si>
    <t>Національна соціальна сервісна служба України</t>
  </si>
  <si>
    <t>2509010</t>
  </si>
  <si>
    <t>Керівництво та управління у сфері реалізації політики щодо соціального захисту населення та захисту прав дітей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</si>
  <si>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</si>
  <si>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2511240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</si>
  <si>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</si>
  <si>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2600000</t>
  </si>
  <si>
    <t>Міністерство з питань стратегічних галузей промисловості України</t>
  </si>
  <si>
    <t>2601000</t>
  </si>
  <si>
    <t>Апарат Міністерства з питань стратегічних галузей промисловості України</t>
  </si>
  <si>
    <t>2601010</t>
  </si>
  <si>
    <t>Керівництво та управління у сфері стратегічних галузей промисловості</t>
  </si>
  <si>
    <t>2601020</t>
  </si>
  <si>
    <t>2601030</t>
  </si>
  <si>
    <t>2701000</t>
  </si>
  <si>
    <t>2701010</t>
  </si>
  <si>
    <t>2701040</t>
  </si>
  <si>
    <t>2701090</t>
  </si>
  <si>
    <t>2701160</t>
  </si>
  <si>
    <t>2701270</t>
  </si>
  <si>
    <t>2701500</t>
  </si>
  <si>
    <t>2701520</t>
  </si>
  <si>
    <t>2701530</t>
  </si>
  <si>
    <t>2701560</t>
  </si>
  <si>
    <t>2704000</t>
  </si>
  <si>
    <t>2704010</t>
  </si>
  <si>
    <t>2704020</t>
  </si>
  <si>
    <t>2705000</t>
  </si>
  <si>
    <t>2705010</t>
  </si>
  <si>
    <t>2707000</t>
  </si>
  <si>
    <t>2707010</t>
  </si>
  <si>
    <t>2707050</t>
  </si>
  <si>
    <t>2707070</t>
  </si>
  <si>
    <t>2707090</t>
  </si>
  <si>
    <t>2707160</t>
  </si>
  <si>
    <t>Реалізація державного інвестиційного проекту "Забезпечення питним водопостачанням сільських населених пунктів Казанківського, Новобузького районів та реконструкція водоскидної споруди Софіївського водосховища Новобузького району Миколаївської області"</t>
  </si>
  <si>
    <t>2707170</t>
  </si>
  <si>
    <t>2707800</t>
  </si>
  <si>
    <t>2707810</t>
  </si>
  <si>
    <t>Реалізація державного інвестиційного проекту «Будівництво водопровідних мереж в населених пунктах Львівської області, що користуються привізною водою»</t>
  </si>
  <si>
    <t>2708000</t>
  </si>
  <si>
    <t>2708010</t>
  </si>
  <si>
    <t>2708070</t>
  </si>
  <si>
    <t>2708080</t>
  </si>
  <si>
    <t>2708090</t>
  </si>
  <si>
    <t>Виконання робіт у сфері поводження з радіоактивними відходами неядерного циклу, будівництво комплексу "Вектор" та експлуатація його об`єктів</t>
  </si>
  <si>
    <t>2708110</t>
  </si>
  <si>
    <t>Підтримка екологічно безпечного стану у зонах відчуження і безумовного (обов`язкового) відселення</t>
  </si>
  <si>
    <t>2708120</t>
  </si>
  <si>
    <t>Підтримка у безпечному стані енергоблоків та об`єкта "Укриття" та заходи щодо підготовки до зняття з експлуатації Чорнобильської АЕС</t>
  </si>
  <si>
    <t>2708810</t>
  </si>
  <si>
    <t>Реалізація державного інвестиційного проекту "Створення комплексної системи поводження з радіоактивними матеріалами, які утворюються під час зняття з експлуатації енергоблоків та реконструкції об`єкта "Укриття"</t>
  </si>
  <si>
    <t>2708820</t>
  </si>
  <si>
    <t>Реалізація державного інвестиційного проекту "Реалізація другого ПК Нового безпечного конфаймента та реконструкція об`єкта "Укриття"</t>
  </si>
  <si>
    <t>2709000</t>
  </si>
  <si>
    <t>2709010</t>
  </si>
  <si>
    <t>2709060</t>
  </si>
  <si>
    <t>2751110</t>
  </si>
  <si>
    <t>Створення містобудівного кадастру на державному рівні</t>
  </si>
  <si>
    <t>2751350</t>
  </si>
  <si>
    <t>Програма розвитку метрополітену у місті Києві</t>
  </si>
  <si>
    <t>Часткова компенсація відсоткової ставки кредитів комерційних банків молодим сім`ям та одиноким молодим громадянам на будівництво (реконструкцію) та придбання житла</t>
  </si>
  <si>
    <t>2751510</t>
  </si>
  <si>
    <t>Створення центрів креативної економіки</t>
  </si>
  <si>
    <t>2751620</t>
  </si>
  <si>
    <t>Розвиток системи водопостачання та водовідведення в м. Миколаєві</t>
  </si>
  <si>
    <t>2757000</t>
  </si>
  <si>
    <t>Державна сервісна служба містобудування України</t>
  </si>
  <si>
    <t>2757010</t>
  </si>
  <si>
    <t>Керівництво та управління у сфері виконання дозвільних та реєстраційних функцій у будівництві</t>
  </si>
  <si>
    <t>2758000</t>
  </si>
  <si>
    <t>Державна інспекція містобудування України</t>
  </si>
  <si>
    <t>2758010</t>
  </si>
  <si>
    <t>2761230</t>
  </si>
  <si>
    <t>Субвенція з державного бюджету  місцевим бюджетам на розроблення комплексних планів просторового розвитку територій територіальних громад</t>
  </si>
  <si>
    <t>2800000</t>
  </si>
  <si>
    <t>2801000</t>
  </si>
  <si>
    <t>Апарат Міністерства аграрної політики та продовольства України</t>
  </si>
  <si>
    <t>2801010</t>
  </si>
  <si>
    <t>Керівництво та управління у сфері агропромислового комплексу</t>
  </si>
  <si>
    <t>2801050</t>
  </si>
  <si>
    <t>2801130</t>
  </si>
  <si>
    <t>2801310</t>
  </si>
  <si>
    <t>Організація і регулювання діяльності установ в системі агропромислового комплексу</t>
  </si>
  <si>
    <t>2801580</t>
  </si>
  <si>
    <t>2803000</t>
  </si>
  <si>
    <t>2803010</t>
  </si>
  <si>
    <t>2803020</t>
  </si>
  <si>
    <t>2803030</t>
  </si>
  <si>
    <t>2803620</t>
  </si>
  <si>
    <t>2804000</t>
  </si>
  <si>
    <t>2804010</t>
  </si>
  <si>
    <t>2804020</t>
  </si>
  <si>
    <t>Організація діяльності рибовідтворювальних комплексів та інших бюджетних установ  у сфері рибного господарства</t>
  </si>
  <si>
    <t>2804030</t>
  </si>
  <si>
    <t>Наукова і науково-технічна діяльність у сфері рибного господарства</t>
  </si>
  <si>
    <t>2804090</t>
  </si>
  <si>
    <t>Міжнародна діяльність у галузі рибного  господарства</t>
  </si>
  <si>
    <t>2911050</t>
  </si>
  <si>
    <t>Субвенція з державного бюджету місцевим бюджетам на розвиток мережі центрів надання адміністративних послуг</t>
  </si>
  <si>
    <t>2911060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</si>
  <si>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</si>
  <si>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3101170</t>
  </si>
  <si>
    <t>Будівництво залізнично-автомобільного мостового переходу через р. Дніпро у м. Києві (з підходами) на залізничній дільниці Київ-Московський - Дарниця</t>
  </si>
  <si>
    <t>3101270</t>
  </si>
  <si>
    <t>Оновлення рухомого складу для перевезення пасажирів та модернізація залізничної інфраструктури для розвитку пасажирських перевезень</t>
  </si>
  <si>
    <t>3101290</t>
  </si>
  <si>
    <t>Фінансове забезпечення заходів з розвитку аеропортної інфраструктури</t>
  </si>
  <si>
    <t>3101300</t>
  </si>
  <si>
    <t>Проектування та виконання робіт з відновлення залізничної колії європейського зразка шириною 1435 мм від станції Чоп до станції Ужгород з доведенням до перону залізничного вокзалу Ужгород</t>
  </si>
  <si>
    <t>3107280</t>
  </si>
  <si>
    <t>Виконання боргових зобов`язань за запозиченнями, залученими державою або під державні гарантії на розвиток мережі автомобільних доріг  загального користування</t>
  </si>
  <si>
    <t>3120000</t>
  </si>
  <si>
    <t>Міністерство інфраструктури України (загальнодержавні видатки та кредитування)</t>
  </si>
  <si>
    <t>3121000</t>
  </si>
  <si>
    <t>3121120</t>
  </si>
  <si>
    <t>Субвенція з державного бюджету обласному бюджету Дніпропетровської області на закупівлю нових трамваїв для мм.Дніпра та Кривого Рогу</t>
  </si>
  <si>
    <t>Фінансова підтримка громадських об’єднань фізкультурно-спортивного спрямування</t>
  </si>
  <si>
    <t>3401360</t>
  </si>
  <si>
    <t>Розвиток спортивної медицини</t>
  </si>
  <si>
    <t>3401800</t>
  </si>
  <si>
    <t>Реалізація державного інвестиційного проекту "Будівництво спеціалізованого плавального комплексу олімпійського класу включно з капітальним ремонтом котельні та зовнішніх мереж державного підприємства "Олімпійський навчально-спортивний центр "Конча-Заспа" за адресою м. Київ, Столичне Шоссе, 19"</t>
  </si>
  <si>
    <t>3411220</t>
  </si>
  <si>
    <t>Субвенція з державного бюджету місцевим бюджетам  на розвиток спортивної інфраструктури</t>
  </si>
  <si>
    <t>Відшкодування шкоди, завданої громадянинові незаконними діями органів дізнання, досудового слідства, прокуратури і суду, відшкодування громадянинові вартості конфіскованого та безхазяйного майна стягнутого в дохід держави, відшкодування шкоди, завданої фізичній чи юридичній особі незаконними рішеннями, діями чи бездіяльністю органів державної влади, їх посадових і службових осіб</t>
  </si>
  <si>
    <t>Державна аудиторська служба України</t>
  </si>
  <si>
    <t>3505050</t>
  </si>
  <si>
    <t>Цифрова трансформація у сфері державного фінансового контролю</t>
  </si>
  <si>
    <t>3507090</t>
  </si>
  <si>
    <t>Виконання судових рішень на користь фізичних та юридичних осіб</t>
  </si>
  <si>
    <t>3507100</t>
  </si>
  <si>
    <t>Цифрова трансформація у сфері податкової політики</t>
  </si>
  <si>
    <t>3511100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</si>
  <si>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</si>
  <si>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3511270</t>
  </si>
  <si>
    <t>Забезпечення окремих видатків районних державних адміністрацій, пов’язаних з ліквідацією районів</t>
  </si>
  <si>
    <t>Заходи, пов'язані з боротьбою з гострою респіраторною хворобою COVID-19, спричиненою коронавірусом SARS-CoV-2, та її наслідками</t>
  </si>
  <si>
    <t>3511500</t>
  </si>
  <si>
    <t>Виплати за державними деривативами</t>
  </si>
  <si>
    <t>3601180</t>
  </si>
  <si>
    <t>Будівництво (придбання) житла для осіб рядового і начальницького складу Державної кримінально-виконавчої служби України</t>
  </si>
  <si>
    <t>Розвиток інформаційної інфраструктури сфери юстиції</t>
  </si>
  <si>
    <t>Збирання, обробка та розповсюдження офіційної інформаційної продукції</t>
  </si>
  <si>
    <t>Виробництво (створення) та розповсюдження патріотичних серіалів</t>
  </si>
  <si>
    <t>3801340</t>
  </si>
  <si>
    <t>Фонд розвитку закладів загальнодержавного значення</t>
  </si>
  <si>
    <t>3801810</t>
  </si>
  <si>
    <t>Реалізація державного інвестиційного проекту "Створення сучасного мультифункціонального мистецького простору шляхом нового будівництва на вул. Стефаника, 3, у м. Львові"</t>
  </si>
  <si>
    <t>3801840</t>
  </si>
  <si>
    <t>Реалізація державного інвестиційного проекту «Модернізація сцени Львівського національного академічного театру опери та балету імені Соломії Крушельницької»</t>
  </si>
  <si>
    <t>3801880</t>
  </si>
  <si>
    <t>Реалізація державного інвестиційного проекту "Удосконалення термоізоляційних властивостей будівлі Державного підприємства "Харківський національний академічний театр опери та балету ім. М. В. Лисенка" систем теплопостачання, кондиціювання і вентиляції"</t>
  </si>
  <si>
    <t>3801890</t>
  </si>
  <si>
    <t>Реалізація державного інвестиційного проекту "Створення першого в Україні акустичного концертного залу в приміщенні Львівської середньої спеціалізованої музичної школи-інтернату імені С. Крушельницької"</t>
  </si>
  <si>
    <t>3802000</t>
  </si>
  <si>
    <t>3802010</t>
  </si>
  <si>
    <t>3802020</t>
  </si>
  <si>
    <t>3802040</t>
  </si>
  <si>
    <t>3802050</t>
  </si>
  <si>
    <t>3802080</t>
  </si>
  <si>
    <t>3802130</t>
  </si>
  <si>
    <t>3802390</t>
  </si>
  <si>
    <t>3804000</t>
  </si>
  <si>
    <t>Державне агентство розвитку туризму України</t>
  </si>
  <si>
    <t>3804010</t>
  </si>
  <si>
    <t>Керівництво та управління у сфері розвитку туризму</t>
  </si>
  <si>
    <t>3804020</t>
  </si>
  <si>
    <t>Розкриття туристичного потенціалу України</t>
  </si>
  <si>
    <t>3805000</t>
  </si>
  <si>
    <t>Державне агентство України з питань мистецтв та мистецької освіти</t>
  </si>
  <si>
    <t>3805010</t>
  </si>
  <si>
    <t>Керівництво та управління у сфері мистецтв та спеціальної мистецької освіти</t>
  </si>
  <si>
    <t>3806000</t>
  </si>
  <si>
    <t>3806010</t>
  </si>
  <si>
    <t>3806030</t>
  </si>
  <si>
    <t>3806060</t>
  </si>
  <si>
    <t>3807000</t>
  </si>
  <si>
    <t>Державна інспекція культурної спадщини України</t>
  </si>
  <si>
    <t>3807010</t>
  </si>
  <si>
    <t>Здійснення державного контролю у сфері охорони культурної спадщини</t>
  </si>
  <si>
    <t>3808000</t>
  </si>
  <si>
    <t>Державна служба охорони культурної спадщини України</t>
  </si>
  <si>
    <t>3808010</t>
  </si>
  <si>
    <t>Керівництво та управління у сфері охорони культурної спадщини</t>
  </si>
  <si>
    <t>3809000</t>
  </si>
  <si>
    <t>Український інститут національної пам`яті</t>
  </si>
  <si>
    <t>3809010</t>
  </si>
  <si>
    <t>3809020</t>
  </si>
  <si>
    <t>Заходи з реалізації державної політики у сфері відновлення та збереження національної пам’яті, забезпечення діяльності Національного меморіального комплексу Героїв Небесної Сотні - Музею Революції гідності та Галузевого державного архіву Українського інституту національної пам’яті</t>
  </si>
  <si>
    <t>3810000</t>
  </si>
  <si>
    <t>Міністерство культури та інформаційної політики України (загальнодержавні видатки та кредитування)</t>
  </si>
  <si>
    <t>3811000</t>
  </si>
  <si>
    <t>3811060</t>
  </si>
  <si>
    <t>Субвенція з державного бюджету місцевим бюджетам на створення центрів культурних послуг</t>
  </si>
  <si>
    <t>3901000</t>
  </si>
  <si>
    <t>3901010</t>
  </si>
  <si>
    <t>3901050</t>
  </si>
  <si>
    <t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t>
  </si>
  <si>
    <t>3901080</t>
  </si>
  <si>
    <t>Забезпечення інформаційного суверенітету України, розвиток мов корінних народів, що проживають на тимчасово окупованій території Автономної Республіки Крим та м. Севастополь, та фінансова підтримка системи державного іномовлення України</t>
  </si>
  <si>
    <t>3901090</t>
  </si>
  <si>
    <t>Забезпечення належних умов в`їзду та виїзду осіб на тимчасово окуповані території України</t>
  </si>
  <si>
    <t>3901100</t>
  </si>
  <si>
    <t>Заходи щодо створення систем та баз даних з питань реінтеграції</t>
  </si>
  <si>
    <t>3901120</t>
  </si>
  <si>
    <t>Забезпечення реінтеграції молоді з тимчасово окупованих територій Донецької та Луганської областей, тимчасово окупованої території Автономної Республіки Крим та міста Севастополя</t>
  </si>
  <si>
    <t>3901640</t>
  </si>
  <si>
    <t>Розвиток інфраструктури сільського господарства у Луганській області</t>
  </si>
  <si>
    <t>3911000</t>
  </si>
  <si>
    <t>3911020</t>
  </si>
  <si>
    <t>Забезпечення ведення Державного регістру джерел іонізуючого випромінювання та індивідуальних доз опромінення</t>
  </si>
  <si>
    <t>Національна комісія, що здійснює державне регулювання у сфері зв`язку та інформатизації</t>
  </si>
  <si>
    <t>Керівництво та управління у сфері регулювання зв`язку та інформатизації</t>
  </si>
  <si>
    <t>6490000</t>
  </si>
  <si>
    <t>Бюро економічної безпеки</t>
  </si>
  <si>
    <t>6491000</t>
  </si>
  <si>
    <t>Апарат Бюро економічної безпеки</t>
  </si>
  <si>
    <t>6491010</t>
  </si>
  <si>
    <t>Керівництво та управління у сфері економічної безпеки</t>
  </si>
  <si>
    <t>6541260</t>
  </si>
  <si>
    <t>Створення сучасної спеціалізованої лабораторії для роботи з інфекційними матеріалами</t>
  </si>
  <si>
    <t>6541270</t>
  </si>
  <si>
    <t>Забезпечення житлом вчених Національної академії наук України</t>
  </si>
  <si>
    <t>Впровадження та реалізація нового механізму фінансового забезпечення надання третинної (високоспеціалізованої) медичної допомоги у окремих науково-дослідних установах Національної академії медичних наук України</t>
  </si>
  <si>
    <t>Реалізація державного інвестиційного проекту "Реконструкція з розширенням харчоблоку, технічне переоснащення існуючої котельні, реконструкція пральні Державної установи "Національний інститут фтизіатрії і пульмонології ім. Ф. Г. Яновського НАМН України" по вул. Миколи Амосова, 10 у Солом`янському районі м. Києва"</t>
  </si>
  <si>
    <t>6561190</t>
  </si>
  <si>
    <t>Фонд розвитку закладів третинної (високоспеціалізованої) медичної допомоги</t>
  </si>
  <si>
    <t>6561200</t>
  </si>
  <si>
    <t>Надання стаціонарної допомоги пацієнтам з гострою респіраторною хворобою COVID-19, спричиненою коронавірусом SARS-CoV-2, окремими науково-дослідними установами Національної академії медичних наук України</t>
  </si>
  <si>
    <t>6561870</t>
  </si>
  <si>
    <t>Реалізація державного інвестиційного проекту «Реконструкція Дитячого корпусу № 2 ДУ "Інститут педіатрії, акушерства і гінекології ім. акад. О. М. Лук’янової НАМН України за адресою: м. Київ, вул. П. Майбороди, 8»</t>
  </si>
  <si>
    <t>6561880</t>
  </si>
  <si>
    <t>Реалізація державного інвестиційного проекту «Реконструкція частини корпусів гострої коронарної недостатності та лабораторії радіоізотопних методів дослідження ДУ "ННЦ Інститут кардіології ім. акад. М. Д. Стражеска" НАМН України, за адресою: м. Київ, вул. Народного Ополчення, 5»</t>
  </si>
  <si>
    <t>Заходи, пов`язані з проведенням приватизації державного майна</t>
  </si>
  <si>
    <t>Адміністрація Державної служби спеціального зв`язку та захисту інформації України</t>
  </si>
  <si>
    <t>Забезпечення функціонування державної системи спеціального зв`язку та захисту інформації</t>
  </si>
  <si>
    <t>Розвиток і модернізація державної системи спеціального зв`язку та захисту інформації</t>
  </si>
  <si>
    <t>Підготовка, перепідготовка та підвищення кваліфікації кадрів у сфері зв`язку закладами вищої освіти</t>
  </si>
  <si>
    <t>Будівництво (придбання) житла для військовослужбовців Державної служби спеціального зв`язку та захисту інформації України</t>
  </si>
  <si>
    <t>6641150</t>
  </si>
  <si>
    <t>Створення програмної платформи для розгортання та супроводження державних електронних реєстрів, створення програмно-технічного комплексу з функціями криптографічного захисту інформації для надання послуг мобільного захищеного доступу до державних інформаційних ресурсів та послуг захищеного мобільного зв'язку</t>
  </si>
  <si>
    <t>Головне управління урядового фельд’єгерського зв’язку Державної служби спеціального зв`язку та захисту інформації України</t>
  </si>
  <si>
    <t>Надання матеріальної грошової допомоги власникам житлових будинків, які повністю зруйновані внаслідок надзвичайної ситуації природного характеру, що виникла у вересні 2020 р. на території Харківської області</t>
  </si>
  <si>
    <t>7901700</t>
  </si>
  <si>
    <t>Здійснення першочергових (невідкладних) заходів з ліквідації наслідків надзвичайної ситуації, яка виникла у червні 2020 року на території Тернопільської області</t>
  </si>
  <si>
    <t>7891700</t>
  </si>
  <si>
    <t>Надання матеріальної грошової допомоги сім'ям осіб, загиблих внаслідок надзвичайної ситуації, яка виникла у вересні - жовтні 2020 р., та постраждалому населенню</t>
  </si>
  <si>
    <t>7821710</t>
  </si>
  <si>
    <t>Надання матеріальної грошової допомоги власникам житлових будинків, які повністю зруйновані внаслідок надзвичайної ситуації, яка склалася 16 квітня 2020 р. на території Овруцького району</t>
  </si>
  <si>
    <t>7761710</t>
  </si>
  <si>
    <t>Забезпечення засобами індивідуального захисту закладів охорони здоров'я та підрозділів Служби безпеки, задіяних у протиепідемічних заходах з ліквідації наслідків надзвичайної ситуації, пов'язаної з поширенням на території України гострої респіраторної хвороби COVID-19</t>
  </si>
  <si>
    <t>Фінансова підтримка державного підприємства "Виробниче об’єднання Південний машинобудівний завод імені О.М. Макарова" на погашення заборгованості з виплати заробітної плати працівникам, сплати єдиного внеску на загальнообов’язкове державне соціальне страхування, окремих податків і зборів (платежів)</t>
  </si>
  <si>
    <t>6381240</t>
  </si>
  <si>
    <t>3911600</t>
  </si>
  <si>
    <t>3901600</t>
  </si>
  <si>
    <t>Здійснення заходів, пов'язаних із запобіганням виникненню надзвичайної ситуації у будівлі Національного художнього музею України</t>
  </si>
  <si>
    <t>3801700</t>
  </si>
  <si>
    <t>Державна підтримка сфери культури, туризму та креативних індустрій у зв'язку з дією обмежувальних заходів, пов'язаних із поширенням гострої респіраторної хвороби COVID-19, спричиненої коронавірусом SARS-CoV-2, та її наслідками, за рахунок коштів, які виділені із фонду боротьби з гострою респіраторною хворобою COVID-19, спричиненою коронавірусом SARS-CoV-2, та її наслідками</t>
  </si>
  <si>
    <t>3801320</t>
  </si>
  <si>
    <t>Забезпечення засобами індивідуального захисту педагогічних та науково-педагогічних працівників навчальних закладів Державної кримінально-виконавчої служби України та здобувачів освіти, дезінфекційними засобами та антисептиками, медичними виробами та обладнанням для технічного забезпечення дистанційного навчання здобувачів освіти за рахунок коштів, виділених з фонду боротьби з гострою респіраторною хворобою COVID-19, спричиненою коронавірусом SARS-CoV-2, та її наслідками</t>
  </si>
  <si>
    <t>3601280</t>
  </si>
  <si>
    <t>Проведення протиаварійних робіт, спрямованих на запобігання виникненню надзвичайної ситуації в адміністративному будинку на Львівській площі, 8. у м. Києві</t>
  </si>
  <si>
    <t>3507700</t>
  </si>
  <si>
    <t>Поповнення статутного капіталу акціонерного товариства, яке створюється з метою впровадження фінансово-кредитних механізмів забезпечення громадян України житлом</t>
  </si>
  <si>
    <t>3501570</t>
  </si>
  <si>
    <t>Забезпечення придбання акціонерним товариством "Магістральні газопроводи України" у акціонерного товариства "Укртрансгаз" частки у статутному капіталі товариства з обмеженою відповідальністю "Оператор газотранспортної системи України" у розмірі 100 відсотків статутного капіталу</t>
  </si>
  <si>
    <t>3501560</t>
  </si>
  <si>
    <t>Субвенція з державного бюджету обласному бюджету Дніпропетровської області на реконструкцію спортивного комплексу «Металург» комунального позашкільного навчального закладу «Дитячо-юнацька спортивна школа №1» Криворізької міської ради</t>
  </si>
  <si>
    <t>3411240</t>
  </si>
  <si>
    <t>Субвенція з державного бюджету місцевим бюджетам на завершення розпочатих у попередньому періоді робіт з будівництва/реконструкції, будівництво нових, реконструкцію та капітальний ремонт існуючих спортивних п'ятдесятиметрових і двадцятип'ятиметрових басейнів</t>
  </si>
  <si>
    <t>Субвенція з державного бюджету бюджету Сумської міської об'єднаної територіальної громади на поточний ремонт вулично-дорожньої мережі та штучних споруд м. Суми, вул. Харківська</t>
  </si>
  <si>
    <t>3131380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</si>
  <si>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 Східниця м. Борислава Львівської області</t>
  </si>
  <si>
    <t>3131370</t>
  </si>
  <si>
    <t>Субвенція з державного бюджету бюджету Тернопільської міської об’єднаної територіальної громади на реконструкцію шляхопроводу через залізничну колію на вул. Об’їзна в районі вул. Гайової в м. Тернополі</t>
  </si>
  <si>
    <t>3131360</t>
  </si>
  <si>
    <t>Субвенція з державного бюджету обласному бюджету Миколаївської області на капітальний ремонт автомобільних доріг О 151124 Миколаїв – Станіслав – Херсон та О 151101 (Миколаїв – Херсон) – Любомирівка – Першотравневе – (Казанка – (Р-47))</t>
  </si>
  <si>
    <t>3131350</t>
  </si>
  <si>
    <t>Субвенція з державного бюджету міста Чернівці на капітальний ремонт вул. Хотинської в м. Чернівці</t>
  </si>
  <si>
    <t>3131340</t>
  </si>
  <si>
    <t>Субвенція з державного бюджету обласному бюджету Сумської області на будівництво мостового переходу через р. Сула в м. Ромни</t>
  </si>
  <si>
    <t>3131330</t>
  </si>
  <si>
    <t>Субвенція з державного бюджету обласному бюджету Івано-Франківської області на будівництво моста через річку Бистриця Солотвинська та транспортної розв'язки в районі вулиць Хіміків-Надрічна</t>
  </si>
  <si>
    <t>3131320</t>
  </si>
  <si>
    <t>Субвенція з державного бюджету обласному бюджету Миколаївської області на будівництво мостового переходу через р. Південний Буг між с. Богданівка Доманівського та смт. Костянтинівка Арбузинського районів Миколаївської області</t>
  </si>
  <si>
    <t>3131310</t>
  </si>
  <si>
    <t>Субвенція з державного бюджету бюджету міста Хуста на капітальний ремонт дорожнього покриття по вул. Шутка від вул. Грушевського до дороги Н09 в м. Хуст Закарпатської області</t>
  </si>
  <si>
    <t>3131300</t>
  </si>
  <si>
    <t>Субвенція з державного бюджету бюджету міста Хуста на капітальний ремонт дорожнього покриття по вул. Небесної сотні від №122 до дороги Н09 в м. Хуст, Закарпатської області</t>
  </si>
  <si>
    <t>3131290</t>
  </si>
  <si>
    <t>Субвенція з державного бюджету бюджету міста Хуста на капітальний ремонт дорожнього покриття вул. Грушевського в м. Хуст, Закарпатської області (Коригування)</t>
  </si>
  <si>
    <t>3131280</t>
  </si>
  <si>
    <t>Субвенція з державного бюджету обласному бюджету Черкаської області на капітальний ремонт вул. Енергетиків та вул. Шевченка у м. Каневі</t>
  </si>
  <si>
    <t>3131270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</si>
  <si>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</si>
  <si>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3131260</t>
  </si>
  <si>
    <t>Субвенція з державного бюджету обласному бюджету Полтавської області на поточний середній ремонт автомобільної дороги  М-03 Київ-Харків-Довжанський на ділянці км 336+873 - км 340+961 по вул. Київське шосе і вул. Харківське шосе в межах м. Полтава (окремими ділянками)</t>
  </si>
  <si>
    <t>Субвенція з державного бюджету обласному бюджету Херсонської області на будівництво шляхопроводу по просп. Адмірала Сенявіна – вул. Залаегерсег у м. Херсоні</t>
  </si>
  <si>
    <t>3131200</t>
  </si>
  <si>
    <t>Покращення стану автомобільної дороги Т-04-01 Дніпро - Васильківка - Покровське - Гуляйполе - Пологи - Мелітополь</t>
  </si>
  <si>
    <t>3111290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</si>
  <si>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</si>
  <si>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2761330</t>
  </si>
  <si>
    <t>Субвенція з державного бюджету обласному бюджету Закарпатської області на соціально-економічний розвиток Закарпатської області</t>
  </si>
  <si>
    <t>2761300</t>
  </si>
  <si>
    <t>Субвенція з державного бюджету бюджету міста Києва на реалізацію проєкту з термомодернізації гімназії N 290 за адресою: вул. Ревуцького, 13а у Дарницькому районі</t>
  </si>
  <si>
    <t>2761290</t>
  </si>
  <si>
    <t>Субвенція з державного бюджету обласному бюджету Київської області на будівництво дитячого садка-школи 1 ступеня на 180 учнів за адресою: вул. Шкільна, 6, село Бобриця, Києво-Святошинського району, Київської області</t>
  </si>
  <si>
    <t>2761280</t>
  </si>
  <si>
    <t>Субвенція з державного бюджету обласному бюджету Черкаської області на будівництво ДНЗ за адресою: вул. Г. Дніпра, 87 м. Черкаси</t>
  </si>
  <si>
    <t>2761270</t>
  </si>
  <si>
    <t>Субвенція з державного бюджету обласному бюджету Закарпатської області на будівництво центру перинатології, акушерства та гінекології в місті Ужгороді Закарпатської області</t>
  </si>
  <si>
    <t>2761250</t>
  </si>
  <si>
    <t>Субвенція з державного бюджету обласному бюджету Черкаської області на будівництво Будинку культури на 700 місць в м. Каневі по вул. Енергетиків під Шевченківський культурний центр</t>
  </si>
  <si>
    <t>2761240</t>
  </si>
  <si>
    <t>Субвенція з державного бюджету обласному бюджету Харківської області на будівництво комплексу комунального некомерційного підприємства "Обласний центр онкології"</t>
  </si>
  <si>
    <t>2761220</t>
  </si>
  <si>
    <t>2709730</t>
  </si>
  <si>
    <t>Здійснення заходів щодо запобігання та ліквідації наслідків надзвичайних ситуацій, пов'язаних з пожежами</t>
  </si>
  <si>
    <t>2709720</t>
  </si>
  <si>
    <t>2709710</t>
  </si>
  <si>
    <t>Здійснення заходів з ліквідації наслідків надзвичайної ситуації, яка виникла у липні 2020 р. на території Луганської області</t>
  </si>
  <si>
    <t>2709700</t>
  </si>
  <si>
    <t>Здійснення заходів, пов'язаних із запобіганням виникненню надзвичайних ситуацій у зоні відчуження та зоні безумовного (обов'язкового) відселення</t>
  </si>
  <si>
    <t>2708710</t>
  </si>
  <si>
    <t>2708700</t>
  </si>
  <si>
    <t>2707700</t>
  </si>
  <si>
    <t>2702090</t>
  </si>
  <si>
    <t>2702020</t>
  </si>
  <si>
    <t>2702010</t>
  </si>
  <si>
    <t>2702000</t>
  </si>
  <si>
    <t>Виплата допомоги на дітей фізичним особам - підприємцям, які обрали спрощену систему оподаткування і належать до перщої та другої групи платників єдиного податку, за рахунок коштів, які виділені із фонду боротьби з гострою респіраторною хворобою COVID-19, спричиненою короновірусом SARS-CoV-2, та її наслідками</t>
  </si>
  <si>
    <t>Оздоровлення і відпочинок дітей, які потребують особливої уваги та підтримки, в дитячих закладах оздоровлення та відпочинку вищої категорії, які розташовані в гірських районах (районах, в яких розташовані населені пункти, віднесені до категорії гірських) Закарпатської, Івано-Франківської та Львівської областей, на узбережжі Чорного і Азовського морів</t>
  </si>
  <si>
    <t>2501460</t>
  </si>
  <si>
    <t>Фінансова допомога Фонду соціального страхування України, яка виділена із фонду боротьби з гострою респіраторною хворобою COVID-19, спричиненою коронавірусом SARS-CoV-2, та її наслідками для виплати матеріального забезпечення та страхових виплат на безповоротній основі</t>
  </si>
  <si>
    <t>Надання Пенсійним фондом України одноразової матеріальної допомоги застрахованим особам, які можуть втратити доходи у разі повної заборони сфери їх діяльності внаслідок посилення обмежувальних заходів, за рахунок коштів фонду боротьби з гострою респіраторною хворобою COVID-19, спричиненою коронавірусом SARS-CoV-2, та її наслідками</t>
  </si>
  <si>
    <t>2501170</t>
  </si>
  <si>
    <t>Фінансова допомога Фонду соціального страхування України, яка виділена із фонду боротьби з гострою респіраторною хворобою COVID-19, спричиненою коронавірусом SARS-CoV-2, та її наслідками для страхових виплат медичним працівникам державних і комунальних закладів охорони здоров'я та членам їхніх сімей</t>
  </si>
  <si>
    <t>Погашення заборгованості із заробітної плати працівникам ПрАТ "Шахта "Надія"</t>
  </si>
  <si>
    <t>2401430</t>
  </si>
  <si>
    <t>Компенсація акціонерному товариству "Національна акціонерна компанія "Нафтогаз України" економічно обґрунтованих витрат, здійснених з метою виконання покладених на нього відповідно до статті 11 Закону України "Про ринок природного газу" спеціальних обов'язків для забезпечення загальносуспільних інтересів у процесі функціонування ринку природного газу, зменшених на доходи, отримані у процесі виконання таких спеціальних обов'язків, та з урахуванням допустимого рівня прибутку</t>
  </si>
  <si>
    <t>2401380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</si>
  <si>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</si>
  <si>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2311560</t>
  </si>
  <si>
    <t>Субвенція з державного бюджету місцевим бюджетам на облаштування тимчасових закладів охорони здоров'я (спеціалізованих шпиталів) для надання медичної допомоги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</si>
  <si>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2311550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</si>
  <si>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</si>
  <si>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2311540</t>
  </si>
  <si>
    <t>Субвенція з державного бюджету місцевим бюджетам на забезпечення подачею кисню ліжкового фонду закладів охорони здоров'я,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</si>
  <si>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2311530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</si>
  <si>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</si>
  <si>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Виконання боргових зобов'язань за кредитами, залученими ДП "Укрмедпостач" під державні гарантії, для реалізації інвестиційного проекту, оплата податкових зобов’язань (з урахуванням штрафних санкцій), що виникли в рамках реалізації інвестиційного проекту</t>
  </si>
  <si>
    <t>Забезпечення готовності та реагування системи громадського здоров'я на спалахи гострої респіраторної хвороби COVID-19, спричиненої коронавірусом SARS-CoV-2, та забезпечення засобами індивідуального захисту працівників закладів екстреної медичної допомоги та закладів охорони здоров'я першої хвилі для госпіталізації пацієнтів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</si>
  <si>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Придбання обладнання для приймальних відділень опорних закладів охорони здоров'я у госпітальних округах за рахунок коштів, виділених з фонду боротьби з гострою респіраторною хворобою COVID-19, спричиненою коронавірусом SARS-CoV-2, та її наслідками</t>
  </si>
  <si>
    <t>2301150</t>
  </si>
  <si>
    <t>Повернення коштів, сплачених за надання послуги із проведення пробного зовнішнього незалежного оцінювання у 2020 році, за рахунок коштів, які виділені із фонду боротьби з гострою респіраторною хворобою COVID-19, спричиненою коронавірусом SARS-CoV-2, та її наслідками</t>
  </si>
  <si>
    <t>Відшкодування витрат, пов'язаних з доставкою з Китайської Народної Республіки медичних виробів, необхідних для виконання заходів, спрямованих на запобігання поширенню гострої респіраторної хвороби COVID-19, спричиненої коронавірусом SARS-CoV-2, на території України</t>
  </si>
  <si>
    <t>Видатки для Міністерства оборони України на реалізацію заходів щодо запобігання поширенню на території України гострої респіраторної хвороби COVID-19, спричиненої коронавірусом SARS-CoV-2</t>
  </si>
  <si>
    <t>2101520</t>
  </si>
  <si>
    <t>Надання одноразової компенсації суб'єктам господарювання, які є юридичними особами, з метою відшкодування витрат, понесених на сплату єдиного внеску на загальнообов'язкове державне соціальне страхування, на період здійснення обмежувальних протиепідемічних заходів, запроваджених з метою запобігання поширенню на території України гострої респіраторної хвороби COVID-19, спричиненої коронавірусом SARS-CoV-2</t>
  </si>
  <si>
    <t>1201390</t>
  </si>
  <si>
    <t>Надання одноразової матеріальної допомоги суб'єктам господарювання на період здійснення обмежувальних протиепідемічних заходів, запроваджених з метою запобігання поширенню на території України гострої респіраторної хвороби COVID-19, спричиненої коронавірусом SARS-CoV-2</t>
  </si>
  <si>
    <t>1201340</t>
  </si>
  <si>
    <t>Фінансова допомога Фонду загальнообов'язкового державного соціального страхування на випадок безробіття, яка виділена із фонду боротьби з гострою респіраторною хворобою COVID-19, спричиненою коронавірусом SARS-CoV-2, та її наслідками для забезпечення своєчасної виплати допомоги по безробіттю</t>
  </si>
  <si>
    <t>Фінансова допомога Фонду загальнообов'язкового державного соціального страхування на випадок безробіття, яка виділена із фонду боротьби з гострою респіраторною хворобою COVID-19, спричиненої коронавірусом SARS-CoV-2, та її наслідками для виплати по частковому безробіттю</t>
  </si>
  <si>
    <t>Здійснення доплати поліцейським,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</si>
  <si>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Здійснення заходів з ліквідації наслідків надзвичайної ситуації, яка виникла у вересні-жовтні 2020 року</t>
  </si>
  <si>
    <t>1006790</t>
  </si>
  <si>
    <t>Здійснення заходів, пов'язаних з ліквідацією наслідків надзвичайної ситуації, яка виникла у липні 2020 р. на території Луганської області</t>
  </si>
  <si>
    <t>1006780</t>
  </si>
  <si>
    <t>Надання гуманітарної допомоги Ліванській Республіці</t>
  </si>
  <si>
    <t>1006770</t>
  </si>
  <si>
    <t>Відшкодування витрат із здійснення заходів, пов'язаних із забезпеченням обсервації громадян України та членів їх сімей, евакуйованих з провінції Хубей Китайської Народної Республіки, медичним центром "Нові Санжари" Національної гвардії (Полтавська область)</t>
  </si>
  <si>
    <t>Облаштування мобільного госпіталю Державної служби з надзвичайних ситуацій для надання медичної допомоги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</si>
  <si>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1006140</t>
  </si>
  <si>
    <t>1003730</t>
  </si>
  <si>
    <t>Здійснення доплати військовослужбовцям Національної гвардії,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</si>
  <si>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Здійснення доплати військовослужбовцям Державної прикордонної служби України,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медичним та іншим працівникам, які безпосередньо зайняті на роботах з ліквідації захворювання, за рахунок коштів, виділених з фонду боротьби з гострою респіраторною хворобою COVID-19, спричиненою коронавірусом SARS-CoV-2, та її наслідками</t>
  </si>
  <si>
    <t>Здійснення доплати медичним та іншим працівникам закладів охорони здоров'я Міністерства внутрішніх справ України, які безпосередньо зайняті на роботах з ліквідації захворювання гострою респіраторною хворобою COVID-19, спричиненою коронавірусом SARS-CoV-2 за рахунок коштів, виділених з фонду боротьби з гострою респіраторною хворобою COVID-19, спричиненою коронавірусом SARS-CoV-2, та її наслідками</t>
  </si>
  <si>
    <t>Забезпечення готовності та реагування закладів охорони здоров'я Державного управління справами на спалахи гострої респіраторної хвороби COVID-19, спричиненої коронавірусом SARS-CoV-2, та для надання медичної допомоги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</si>
  <si>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темп росту,
%</t>
  </si>
  <si>
    <t>абсолютне,
млн грн</t>
  </si>
  <si>
    <t xml:space="preserve">Видатки Державного бюджету України 
за відомчою класифікацією видатків та кредитування державного бюджету у 2020 і 2021 роках </t>
  </si>
  <si>
    <t>2021 рік
закон (зі змінами)</t>
  </si>
  <si>
    <t>Код класифікації доходів бюджету</t>
  </si>
  <si>
    <t>Найменування згідно з класифікацією доходів бюджету</t>
  </si>
  <si>
    <t>Відхиленння 2020/2019</t>
  </si>
  <si>
    <t>Податкові надходження, у т.ч.: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</si>
  <si>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</si>
  <si>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</si>
  <si>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прибуток підприємств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</si>
  <si>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</si>
  <si>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</si>
  <si>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води </t>
  </si>
  <si>
    <t>Рентна плата за користування надрами </t>
  </si>
  <si>
    <t>Рентна плата за користування радіочастотним ресурсом України </t>
  </si>
  <si>
    <t xml:space="preserve">Рентна плата за транспортування </t>
  </si>
  <si>
    <t>Внутрішні податки на товари та послуги</t>
  </si>
  <si>
    <t>Акцизний податок з вироблених в Україні підакцизних товарів (продукції) </t>
  </si>
  <si>
    <t>Акцизний податок з ввезених на митну територію України підакцизних товарів (продукції)</t>
  </si>
  <si>
    <t>Податок на додану вартість з вироблених в Україні товарів (робіт, послуг) з урахуванням бюджетного відшкодування</t>
  </si>
  <si>
    <t>Податок на додану вартість з ввезених на митну територію України товарів</t>
  </si>
  <si>
    <t>Податки на міжнародну торгівлю та зовнішні операції</t>
  </si>
  <si>
    <t>Ввізне мито</t>
  </si>
  <si>
    <t>Вивізне мито  </t>
  </si>
  <si>
    <t>Інші податки та збори, у т.ч.:</t>
  </si>
  <si>
    <t>Екологічний податок</t>
  </si>
  <si>
    <t>Неподаткові надходження</t>
  </si>
  <si>
    <t>Доходи від власності та підприємницької діяльності, у т.ч.: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</si>
  <si>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</si>
  <si>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Кошти, що перераховуються Національним банком України відповідно до Закону України "Про Національний банк України"</t>
  </si>
  <si>
    <t>Плата за розміщення тимчасово вільних коштів державного бюджету</t>
  </si>
  <si>
    <t>Інші надходження</t>
  </si>
  <si>
    <t>Адміністративні збори та платежі, доходи від некомерційної господарської діяльності</t>
  </si>
  <si>
    <t xml:space="preserve">Плата за надання адміністративних послуг </t>
  </si>
  <si>
    <t>Судовий збір та надходження від звернення застави у дохід держави </t>
  </si>
  <si>
    <t>Кошти, отримані за вчинення консульських дій</t>
  </si>
  <si>
    <t>Виконавчий збір</t>
  </si>
  <si>
    <t>Надходження від орендної плати за користування цілісним майновим комплексом та іншим державним майном</t>
  </si>
  <si>
    <t>Єдиний збір, який справляється у пунктах пропуску через державний кордон України</t>
  </si>
  <si>
    <t>Портовий (адміністративний) збір</t>
  </si>
  <si>
    <t>Інші адміністративні збори та платежі</t>
  </si>
  <si>
    <t xml:space="preserve">Плата за виконання митних формальностей органами доходів і зборів поза місцем розташування цих органів або поза робочим часом, установленим для них </t>
  </si>
  <si>
    <t>Інші неподаткові надходження, у т.ч.:  </t>
  </si>
  <si>
    <t>Кошти від реалізації майна, конфіскованого за рішенням суду (крім за вчинення корупційного та пов'язаного з корупцією правопорушення)</t>
  </si>
  <si>
    <t>Кошти від реалізації надлишкового озброєння, військової та спеціальної техніки, нерухомого військового майна Збройних Сил України та інших утворених відповідно до законів України військових формувань, правоохоронних органів та інших державних органів</t>
  </si>
  <si>
    <t>Інші надходження  </t>
  </si>
  <si>
    <t>Доходи від операцій з кредитування та надання гарантій  </t>
  </si>
  <si>
    <t>Збір на соціально-економічну компенсацію ризику населення, яке проживає на території зони спостереження</t>
  </si>
  <si>
    <t>Збори на обов'язкове державне пенсійне страхування з окремих видів господарських операцій</t>
  </si>
  <si>
    <t>Власні надходження бюджетних установ  </t>
  </si>
  <si>
    <t>Доходи від операцій з капіталом  </t>
  </si>
  <si>
    <t>Надходження від продажу основного капіталу  </t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</si>
  <si>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</si>
  <si>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 xml:space="preserve">Надходження коштів від Державного фонду дорогоцінних металів і дорогоцінного каміння </t>
  </si>
  <si>
    <t>Надходження від реалізації державних запасів товарів  </t>
  </si>
  <si>
    <t>Надходження від реалізації матеріальних цінностей державного резерву</t>
  </si>
  <si>
    <t>Надходження від реалізації розброньованих матеріальних цінностей мобілізаційного резерву</t>
  </si>
  <si>
    <t>Кошти від продажу землі і нематеріальних активів, у т.ч.:</t>
  </si>
  <si>
    <t>Кошти від продажу землі  </t>
  </si>
  <si>
    <t>Від Європейського Союзу, урядів іноземних держав, міжнародних організацій, донорських установ, у т.ч.:</t>
  </si>
  <si>
    <t>Кошти, отримані від секретаріату ООН, НАТО, ЄС, ОБСЄ або іншої міжнародної організації за участь України в міжнародних операціях з підтримання миру і безпеки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</si>
  <si>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</si>
  <si>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Цільові фонди  </t>
  </si>
  <si>
    <t>Надходження до Фонду соціального захисту інвалідів</t>
  </si>
  <si>
    <t>Разом доходів (без урахування міжбюджетних трансфертів)</t>
  </si>
  <si>
    <t>Від органів державного управління  </t>
  </si>
  <si>
    <t>Доходи Державного бюджету України у 2020 і 2021 роках</t>
  </si>
  <si>
    <t xml:space="preserve"> Видатки Державного бюджету України  
за економічною класифікацією  видатків бюджету 
у 2020 і 2021 роках</t>
  </si>
  <si>
    <t>Код економічної класифікації видатків бюджету</t>
  </si>
  <si>
    <t>Найменування згідно з економічною класифікацією видатків бюджету</t>
  </si>
  <si>
    <t>2021 рік
план (зі змінами)</t>
  </si>
  <si>
    <t>ПОТОЧНІ ВИДАТКИ</t>
  </si>
  <si>
    <t>Оплата праці і нарахування на заробітну плату</t>
  </si>
  <si>
    <t>Оплата праці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</si>
  <si>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</si>
  <si>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</si>
  <si>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</si>
  <si>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</si>
  <si>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</si>
  <si>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</si>
  <si>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</si>
  <si>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</si>
  <si>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</si>
  <si>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Дослідження і розробки, окремі заходи по реалізації державних (регіональних) програм</t>
  </si>
  <si>
    <t>Обслуговування боргових зобов'язань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</si>
  <si>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</si>
  <si>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</si>
  <si>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</si>
  <si>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</si>
  <si>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</si>
  <si>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</si>
  <si>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</si>
  <si>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</si>
  <si>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</si>
  <si>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</si>
  <si>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Капітальний ремонт</t>
  </si>
  <si>
    <t>Реконструкція та реставрація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</si>
  <si>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</si>
  <si>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</si>
  <si>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</si>
  <si>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</si>
  <si>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</si>
  <si>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населенню</t>
  </si>
  <si>
    <t>НЕРОЗПОДІЛЕНІ ВИДАТКИ</t>
  </si>
  <si>
    <t>Код функціональної  класифікації видатків та кредитування бюджету</t>
  </si>
  <si>
    <t>Найменування згідно з функціональною класифікацією видатків та кредитування бюджету</t>
  </si>
  <si>
    <t>0100</t>
  </si>
  <si>
    <t xml:space="preserve">Загальнодержавні функції, в т.ч:                                                </t>
  </si>
  <si>
    <t>0170</t>
  </si>
  <si>
    <t xml:space="preserve">Обслуговування боргу та виплати за державними деривативами                           </t>
  </si>
  <si>
    <t>0200</t>
  </si>
  <si>
    <t>Оборона</t>
  </si>
  <si>
    <t>0300</t>
  </si>
  <si>
    <t xml:space="preserve">Громадський порядок, безпека та судова влада  </t>
  </si>
  <si>
    <t>0400</t>
  </si>
  <si>
    <t xml:space="preserve">Економічна діяльність  </t>
  </si>
  <si>
    <t>0500</t>
  </si>
  <si>
    <t xml:space="preserve">Охорона навколишнього природного середовища </t>
  </si>
  <si>
    <t>0600</t>
  </si>
  <si>
    <t xml:space="preserve">Житлово-комунальне господарство </t>
  </si>
  <si>
    <t>0700</t>
  </si>
  <si>
    <t>Охорона здоров'я</t>
  </si>
  <si>
    <t>0800</t>
  </si>
  <si>
    <t xml:space="preserve">Духовний та фізичний розвиток  </t>
  </si>
  <si>
    <t>0900</t>
  </si>
  <si>
    <t xml:space="preserve">Освіта         </t>
  </si>
  <si>
    <t>1000</t>
  </si>
  <si>
    <t>Соціальний захист та соціальне забезпечення</t>
  </si>
  <si>
    <t>0180</t>
  </si>
  <si>
    <t xml:space="preserve">Міжбюджетні трансферти                                                  </t>
  </si>
  <si>
    <t>Видатки Державного бюджету України 
за функціональною класифікацією видатків та кредитування бюджету                                                 у 2020 і 2021 роках</t>
  </si>
  <si>
    <t>Всього доходів</t>
  </si>
  <si>
    <t>абсолютне, млн. грн.</t>
  </si>
  <si>
    <t>темп росту, %</t>
  </si>
  <si>
    <t xml:space="preserve"> млн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</si>
</sst>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#,##0.0;\-#,##0.0"/>
    <numFmt numFmtId="165" formatCode="#,##0.0"/>
    <numFmt numFmtId="166" formatCode="* #,##0;* \-#,##0;* &quot;-&quot;;@"/>
    <numFmt numFmtId="167" formatCode="* #,##0.0;* \-#,##0.0;* &quot;-&quot;;@"/>
    <numFmt numFmtId="168" formatCode="_-* #,##0.0\ _₴_-;\-* #,##0.0\ _₴_-;_-* &quot;-&quot;?\ _₴_-;_-@_-"/>
    <numFmt numFmtId="169" formatCode="_-* #,##0.0_-;\-* #,##0.0_-;_-* &quot;-&quot;??_-;_-@_-"/>
    <numFmt numFmtId="170" formatCode="_-* #,##0.00\ _₴_-;\-* #,##0.00\ _₴_-;_-* &quot;-&quot;??\ _₴_-;_-@_-"/>
    <numFmt numFmtId="171" formatCode="#,##0.0_ ;\-#,##0.0\ "/>
    <numFmt numFmtId="172" formatCode="0.0"/>
    <numFmt numFmtId="173" formatCode="#,##0.000"/>
  </numFmts>
  <fonts count="38" x14ac:knownFonts="1">
    <font>
      <sz val="8"/>
      <color rgb="FF000000"/>
      <name val="Tahoma"/>
    </font>
    <font>
      <sz val="10"/>
      <name val="Times New Roman"/>
      <family val="1"/>
      <charset val="204"/>
    </font>
    <font>
      <sz val="8"/>
      <color rgb="FF000000"/>
      <name val="Tahoma"/>
      <family val="2"/>
      <charset val="204"/>
    </font>
    <font>
      <b/>
      <sz val="16"/>
      <name val="Arial"/>
      <family val="2"/>
      <charset val="204"/>
    </font>
    <font>
      <i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0"/>
      <name val="Arial Cyr"/>
    </font>
    <font>
      <sz val="8"/>
      <name val="Tahoma"/>
      <family val="2"/>
      <charset val="204"/>
    </font>
    <font>
      <sz val="12"/>
      <name val="Times New Roman"/>
      <family val="1"/>
      <charset val="204"/>
    </font>
    <font>
      <sz val="8"/>
      <color rgb="FF000000"/>
      <name val="Tahoma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8"/>
      <color rgb="FF000000"/>
      <name val="Tahoma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Tahoma"/>
      <family val="2"/>
      <charset val="204"/>
    </font>
    <font>
      <sz val="12"/>
      <name val="Arial"/>
      <family val="2"/>
      <charset val="204"/>
    </font>
    <font>
      <sz val="14"/>
      <name val="Arial"/>
      <family val="2"/>
    </font>
    <font>
      <b/>
      <sz val="8"/>
      <name val="Arial Cyr"/>
    </font>
    <font>
      <b/>
      <sz val="10"/>
      <name val="Arial Cyr"/>
    </font>
    <font>
      <b/>
      <sz val="10"/>
      <name val="Arial Cyr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i/>
      <sz val="10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1"/>
    <xf numFmtId="0" fontId="1" fillId="0" borderId="1"/>
    <xf numFmtId="166" fontId="6" fillId="0" borderId="1" applyFont="0" applyFill="0" applyBorder="0" applyAlignment="0" applyProtection="0"/>
    <xf numFmtId="0" fontId="10" fillId="0" borderId="1"/>
    <xf numFmtId="0" fontId="11" fillId="0" borderId="1">
      <alignment horizontal="center" wrapText="1"/>
    </xf>
    <xf numFmtId="0" fontId="8" fillId="0" borderId="1"/>
    <xf numFmtId="43" fontId="14" fillId="0" borderId="0" applyFont="0" applyFill="0" applyBorder="0" applyAlignment="0" applyProtection="0"/>
    <xf numFmtId="0" fontId="2" fillId="0" borderId="1"/>
    <xf numFmtId="0" fontId="21" fillId="0" borderId="1"/>
    <xf numFmtId="0" fontId="21" fillId="0" borderId="1"/>
  </cellStyleXfs>
  <cellXfs count="210">
    <xf numFmtId="0" fontId="0" fillId="2" borderId="0" xfId="0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2" borderId="0" xfId="0" applyFill="1" applyAlignment="1">
      <alignment horizontal="justify" vertical="top" wrapText="1"/>
    </xf>
    <xf numFmtId="164" fontId="0" fillId="2" borderId="0" xfId="0" applyNumberFormat="1" applyFill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165" fontId="7" fillId="0" borderId="10" xfId="2" applyNumberFormat="1" applyFont="1" applyFill="1" applyBorder="1" applyAlignment="1">
      <alignment horizontal="center" vertical="center"/>
    </xf>
    <xf numFmtId="165" fontId="9" fillId="0" borderId="11" xfId="2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" fillId="0" borderId="1" xfId="2" applyFont="1"/>
    <xf numFmtId="0" fontId="15" fillId="0" borderId="1" xfId="2" applyFont="1" applyBorder="1" applyAlignment="1">
      <alignment vertical="center"/>
    </xf>
    <xf numFmtId="43" fontId="12" fillId="2" borderId="0" xfId="7" applyFont="1" applyFill="1" applyAlignment="1">
      <alignment horizontal="left" vertical="top" wrapText="1"/>
    </xf>
    <xf numFmtId="168" fontId="12" fillId="2" borderId="0" xfId="0" applyNumberFormat="1" applyFont="1" applyFill="1" applyAlignment="1">
      <alignment horizontal="left" vertical="top" wrapText="1"/>
    </xf>
    <xf numFmtId="169" fontId="12" fillId="2" borderId="0" xfId="7" applyNumberFormat="1" applyFont="1" applyFill="1" applyAlignment="1">
      <alignment horizontal="left" vertical="top" wrapText="1"/>
    </xf>
    <xf numFmtId="0" fontId="13" fillId="0" borderId="1" xfId="2" applyFont="1" applyAlignment="1">
      <alignment vertical="center" wrapText="1"/>
    </xf>
    <xf numFmtId="0" fontId="13" fillId="0" borderId="1" xfId="2" applyFont="1" applyAlignment="1">
      <alignment horizontal="center" vertical="center" wrapText="1"/>
    </xf>
    <xf numFmtId="170" fontId="12" fillId="2" borderId="0" xfId="0" applyNumberFormat="1" applyFont="1" applyFill="1" applyAlignment="1">
      <alignment horizontal="left" vertical="top" wrapText="1"/>
    </xf>
    <xf numFmtId="0" fontId="16" fillId="0" borderId="1" xfId="2" applyFont="1" applyAlignment="1">
      <alignment vertical="center" wrapText="1"/>
    </xf>
    <xf numFmtId="171" fontId="18" fillId="0" borderId="1" xfId="2" applyNumberFormat="1" applyFont="1"/>
    <xf numFmtId="168" fontId="18" fillId="0" borderId="1" xfId="2" applyNumberFormat="1" applyFont="1"/>
    <xf numFmtId="168" fontId="1" fillId="0" borderId="1" xfId="2" applyNumberFormat="1" applyFont="1"/>
    <xf numFmtId="0" fontId="19" fillId="2" borderId="0" xfId="0" applyFont="1" applyFill="1" applyAlignment="1">
      <alignment horizontal="left" vertical="top" wrapText="1"/>
    </xf>
    <xf numFmtId="165" fontId="6" fillId="0" borderId="8" xfId="1" applyNumberFormat="1" applyFont="1" applyFill="1" applyBorder="1" applyAlignment="1" applyProtection="1">
      <alignment horizontal="center" vertical="center" wrapText="1"/>
    </xf>
    <xf numFmtId="0" fontId="20" fillId="9" borderId="17" xfId="0" applyFont="1" applyFill="1" applyBorder="1" applyAlignment="1">
      <alignment horizontal="center" vertical="center" wrapText="1"/>
    </xf>
    <xf numFmtId="0" fontId="20" fillId="9" borderId="18" xfId="0" applyFont="1" applyFill="1" applyBorder="1" applyAlignment="1">
      <alignment horizontal="left" vertical="center" wrapText="1"/>
    </xf>
    <xf numFmtId="0" fontId="20" fillId="9" borderId="19" xfId="0" applyFont="1" applyFill="1" applyBorder="1" applyAlignment="1">
      <alignment horizontal="center" vertical="center" wrapText="1"/>
    </xf>
    <xf numFmtId="0" fontId="20" fillId="9" borderId="20" xfId="0" applyFont="1" applyFill="1" applyBorder="1" applyAlignment="1">
      <alignment horizontal="left" vertical="center" wrapText="1"/>
    </xf>
    <xf numFmtId="165" fontId="7" fillId="0" borderId="21" xfId="2" applyNumberFormat="1" applyFont="1" applyFill="1" applyBorder="1" applyAlignment="1">
      <alignment horizontal="center" vertical="center"/>
    </xf>
    <xf numFmtId="165" fontId="6" fillId="0" borderId="8" xfId="1" applyNumberFormat="1" applyFont="1" applyFill="1" applyBorder="1" applyAlignment="1" applyProtection="1">
      <alignment horizontal="center" vertical="center" wrapText="1"/>
    </xf>
    <xf numFmtId="2" fontId="1" fillId="0" borderId="1" xfId="2" applyNumberFormat="1" applyFont="1"/>
    <xf numFmtId="0" fontId="7" fillId="0" borderId="1" xfId="2" applyFont="1"/>
    <xf numFmtId="0" fontId="4" fillId="0" borderId="1" xfId="2" applyFont="1" applyBorder="1" applyAlignment="1">
      <alignment horizontal="right"/>
    </xf>
    <xf numFmtId="0" fontId="4" fillId="0" borderId="1" xfId="2" applyFont="1" applyBorder="1" applyAlignment="1"/>
    <xf numFmtId="0" fontId="9" fillId="0" borderId="24" xfId="2" applyFont="1" applyBorder="1" applyAlignment="1">
      <alignment horizontal="center" vertical="center"/>
    </xf>
    <xf numFmtId="0" fontId="9" fillId="0" borderId="10" xfId="2" applyFont="1" applyBorder="1" applyAlignment="1">
      <alignment vertical="center"/>
    </xf>
    <xf numFmtId="167" fontId="9" fillId="0" borderId="10" xfId="3" applyNumberFormat="1" applyFont="1" applyBorder="1" applyAlignment="1">
      <alignment horizontal="center" vertical="center" shrinkToFit="1"/>
    </xf>
    <xf numFmtId="39" fontId="6" fillId="0" borderId="1" xfId="2" applyNumberFormat="1" applyFont="1"/>
    <xf numFmtId="0" fontId="6" fillId="0" borderId="1" xfId="2" applyFont="1"/>
    <xf numFmtId="0" fontId="9" fillId="0" borderId="25" xfId="2" applyFont="1" applyBorder="1" applyAlignment="1">
      <alignment horizontal="center" vertical="center"/>
    </xf>
    <xf numFmtId="0" fontId="9" fillId="0" borderId="26" xfId="2" applyFont="1" applyBorder="1" applyAlignment="1">
      <alignment vertical="center" wrapText="1"/>
    </xf>
    <xf numFmtId="167" fontId="9" fillId="0" borderId="26" xfId="3" applyNumberFormat="1" applyFont="1" applyBorder="1" applyAlignment="1">
      <alignment horizontal="center" vertical="center" shrinkToFit="1"/>
    </xf>
    <xf numFmtId="168" fontId="6" fillId="0" borderId="1" xfId="2" applyNumberFormat="1" applyFont="1"/>
    <xf numFmtId="0" fontId="22" fillId="0" borderId="25" xfId="2" applyFont="1" applyBorder="1" applyAlignment="1">
      <alignment horizontal="center" vertical="center"/>
    </xf>
    <xf numFmtId="0" fontId="22" fillId="0" borderId="26" xfId="2" applyFont="1" applyBorder="1" applyAlignment="1">
      <alignment vertical="center" wrapText="1"/>
    </xf>
    <xf numFmtId="167" fontId="22" fillId="0" borderId="26" xfId="3" applyNumberFormat="1" applyFont="1" applyBorder="1" applyAlignment="1">
      <alignment horizontal="center" vertical="center" shrinkToFit="1"/>
    </xf>
    <xf numFmtId="167" fontId="7" fillId="0" borderId="1" xfId="2" applyNumberFormat="1" applyFont="1"/>
    <xf numFmtId="168" fontId="7" fillId="0" borderId="1" xfId="2" applyNumberFormat="1" applyFont="1"/>
    <xf numFmtId="0" fontId="6" fillId="0" borderId="1" xfId="2" applyFont="1" applyAlignment="1">
      <alignment wrapText="1"/>
    </xf>
    <xf numFmtId="0" fontId="9" fillId="0" borderId="27" xfId="2" applyFont="1" applyBorder="1" applyAlignment="1">
      <alignment horizontal="center" vertical="center"/>
    </xf>
    <xf numFmtId="0" fontId="9" fillId="0" borderId="28" xfId="2" applyFont="1" applyBorder="1" applyAlignment="1">
      <alignment vertical="center" wrapText="1"/>
    </xf>
    <xf numFmtId="167" fontId="9" fillId="0" borderId="28" xfId="3" applyNumberFormat="1" applyFont="1" applyBorder="1" applyAlignment="1">
      <alignment horizontal="center" vertical="center" shrinkToFit="1"/>
    </xf>
    <xf numFmtId="167" fontId="9" fillId="0" borderId="11" xfId="3" applyNumberFormat="1" applyFont="1" applyBorder="1" applyAlignment="1">
      <alignment horizontal="center" vertical="center" shrinkToFit="1"/>
    </xf>
    <xf numFmtId="0" fontId="11" fillId="0" borderId="1" xfId="5" applyFont="1" applyFill="1" applyAlignment="1">
      <alignment horizontal="center"/>
    </xf>
    <xf numFmtId="0" fontId="2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right" vertical="center" wrapText="1"/>
    </xf>
    <xf numFmtId="0" fontId="11" fillId="0" borderId="1" xfId="5" applyFont="1" applyFill="1">
      <alignment horizontal="center" wrapText="1"/>
    </xf>
    <xf numFmtId="0" fontId="6" fillId="0" borderId="30" xfId="5" applyNumberFormat="1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left" vertical="center" wrapText="1"/>
    </xf>
    <xf numFmtId="165" fontId="6" fillId="0" borderId="12" xfId="5" applyNumberFormat="1" applyFont="1" applyFill="1" applyBorder="1" applyAlignment="1">
      <alignment horizontal="center" vertical="center" wrapText="1"/>
    </xf>
    <xf numFmtId="4" fontId="11" fillId="0" borderId="1" xfId="5" applyNumberFormat="1" applyFont="1" applyFill="1">
      <alignment horizontal="center" wrapText="1"/>
    </xf>
    <xf numFmtId="0" fontId="6" fillId="0" borderId="31" xfId="5" applyNumberFormat="1" applyFont="1" applyFill="1" applyBorder="1" applyAlignment="1">
      <alignment horizontal="center" vertical="center"/>
    </xf>
    <xf numFmtId="0" fontId="6" fillId="0" borderId="13" xfId="5" applyFont="1" applyFill="1" applyBorder="1" applyAlignment="1">
      <alignment horizontal="left" vertical="center" wrapText="1"/>
    </xf>
    <xf numFmtId="165" fontId="6" fillId="0" borderId="13" xfId="5" applyNumberFormat="1" applyFont="1" applyFill="1" applyBorder="1" applyAlignment="1">
      <alignment horizontal="center" vertical="center" wrapText="1"/>
    </xf>
    <xf numFmtId="0" fontId="7" fillId="0" borderId="31" xfId="5" applyNumberFormat="1" applyFont="1" applyFill="1" applyBorder="1" applyAlignment="1">
      <alignment horizontal="center" vertical="center"/>
    </xf>
    <xf numFmtId="0" fontId="7" fillId="0" borderId="13" xfId="5" applyFont="1" applyFill="1" applyBorder="1" applyAlignment="1">
      <alignment horizontal="left" vertical="center" wrapText="1"/>
    </xf>
    <xf numFmtId="165" fontId="7" fillId="0" borderId="13" xfId="5" applyNumberFormat="1" applyFont="1" applyFill="1" applyBorder="1" applyAlignment="1">
      <alignment horizontal="center" vertical="center" wrapText="1"/>
    </xf>
    <xf numFmtId="0" fontId="26" fillId="0" borderId="1" xfId="5" applyFont="1" applyFill="1">
      <alignment horizontal="center" wrapText="1"/>
    </xf>
    <xf numFmtId="4" fontId="26" fillId="0" borderId="1" xfId="5" applyNumberFormat="1" applyFont="1" applyFill="1">
      <alignment horizontal="center" wrapText="1"/>
    </xf>
    <xf numFmtId="0" fontId="27" fillId="0" borderId="1" xfId="5" applyFont="1" applyFill="1">
      <alignment horizontal="center" wrapText="1"/>
    </xf>
    <xf numFmtId="0" fontId="8" fillId="0" borderId="1" xfId="5" applyFont="1" applyFill="1">
      <alignment horizontal="center" wrapText="1"/>
    </xf>
    <xf numFmtId="0" fontId="7" fillId="0" borderId="13" xfId="5" applyFont="1" applyFill="1" applyBorder="1" applyAlignment="1">
      <alignment horizontal="left" vertical="center"/>
    </xf>
    <xf numFmtId="0" fontId="6" fillId="0" borderId="32" xfId="5" applyNumberFormat="1" applyFont="1" applyFill="1" applyBorder="1" applyAlignment="1">
      <alignment horizontal="center" vertical="center"/>
    </xf>
    <xf numFmtId="0" fontId="6" fillId="0" borderId="33" xfId="5" applyFont="1" applyFill="1" applyBorder="1" applyAlignment="1">
      <alignment horizontal="left" vertical="center"/>
    </xf>
    <xf numFmtId="165" fontId="6" fillId="0" borderId="33" xfId="5" applyNumberFormat="1" applyFont="1" applyFill="1" applyBorder="1" applyAlignment="1">
      <alignment horizontal="center" vertical="center" wrapText="1"/>
    </xf>
    <xf numFmtId="165" fontId="9" fillId="0" borderId="11" xfId="5" applyNumberFormat="1" applyFont="1" applyFill="1" applyBorder="1" applyAlignment="1">
      <alignment horizontal="center" vertical="center"/>
    </xf>
    <xf numFmtId="0" fontId="11" fillId="0" borderId="1" xfId="5" applyFont="1" applyFill="1" applyAlignment="1">
      <alignment horizontal="left" wrapText="1"/>
    </xf>
    <xf numFmtId="165" fontId="28" fillId="0" borderId="1" xfId="5" applyNumberFormat="1" applyFont="1" applyFill="1" applyAlignment="1">
      <alignment horizontal="right" wrapText="1"/>
    </xf>
    <xf numFmtId="165" fontId="11" fillId="0" borderId="1" xfId="5" applyNumberFormat="1" applyFont="1" applyFill="1" applyAlignment="1">
      <alignment horizontal="right" wrapText="1"/>
    </xf>
    <xf numFmtId="165" fontId="26" fillId="0" borderId="1" xfId="5" applyNumberFormat="1" applyFont="1" applyFill="1" applyAlignment="1">
      <alignment horizontal="right" wrapText="1"/>
    </xf>
    <xf numFmtId="0" fontId="11" fillId="0" borderId="1" xfId="5" applyFont="1" applyFill="1" applyAlignment="1">
      <alignment horizontal="right" wrapText="1"/>
    </xf>
    <xf numFmtId="165" fontId="11" fillId="0" borderId="1" xfId="5" applyNumberFormat="1" applyFont="1" applyFill="1">
      <alignment horizontal="center" wrapText="1"/>
    </xf>
    <xf numFmtId="0" fontId="22" fillId="0" borderId="25" xfId="2" applyNumberFormat="1" applyFont="1" applyBorder="1" applyAlignment="1">
      <alignment horizontal="center" vertical="center"/>
    </xf>
    <xf numFmtId="0" fontId="9" fillId="0" borderId="25" xfId="2" applyNumberFormat="1" applyFont="1" applyBorder="1" applyAlignment="1">
      <alignment horizontal="center" vertical="center"/>
    </xf>
    <xf numFmtId="39" fontId="22" fillId="0" borderId="25" xfId="2" applyNumberFormat="1" applyFont="1" applyBorder="1" applyAlignment="1">
      <alignment horizontal="center" vertical="center"/>
    </xf>
    <xf numFmtId="165" fontId="6" fillId="0" borderId="15" xfId="5" applyNumberFormat="1" applyFont="1" applyFill="1" applyBorder="1" applyAlignment="1">
      <alignment horizontal="center" vertical="center" wrapText="1"/>
    </xf>
    <xf numFmtId="165" fontId="29" fillId="0" borderId="34" xfId="5" applyNumberFormat="1" applyFont="1" applyFill="1" applyBorder="1" applyAlignment="1">
      <alignment horizontal="center" vertical="center"/>
    </xf>
    <xf numFmtId="0" fontId="22" fillId="0" borderId="12" xfId="2" applyFont="1" applyBorder="1" applyAlignment="1">
      <alignment vertical="center" wrapText="1"/>
    </xf>
    <xf numFmtId="167" fontId="22" fillId="0" borderId="15" xfId="3" applyNumberFormat="1" applyFont="1" applyBorder="1" applyAlignment="1">
      <alignment horizontal="center" vertical="center" wrapText="1"/>
    </xf>
    <xf numFmtId="167" fontId="22" fillId="0" borderId="12" xfId="3" applyNumberFormat="1" applyFont="1" applyBorder="1" applyAlignment="1">
      <alignment horizontal="center" vertical="center" wrapText="1"/>
    </xf>
    <xf numFmtId="0" fontId="22" fillId="0" borderId="13" xfId="2" applyFont="1" applyBorder="1" applyAlignment="1">
      <alignment vertical="center" wrapText="1"/>
    </xf>
    <xf numFmtId="167" fontId="22" fillId="0" borderId="16" xfId="3" applyNumberFormat="1" applyFont="1" applyBorder="1" applyAlignment="1">
      <alignment horizontal="center" vertical="center" wrapText="1"/>
    </xf>
    <xf numFmtId="167" fontId="22" fillId="0" borderId="13" xfId="3" applyNumberFormat="1" applyFont="1" applyBorder="1" applyAlignment="1">
      <alignment horizontal="center" vertical="center" wrapText="1"/>
    </xf>
    <xf numFmtId="0" fontId="22" fillId="0" borderId="13" xfId="2" applyFont="1" applyBorder="1" applyAlignment="1">
      <alignment horizontal="left" vertical="center" wrapText="1" indent="2"/>
    </xf>
    <xf numFmtId="0" fontId="22" fillId="0" borderId="14" xfId="2" applyFont="1" applyBorder="1" applyAlignment="1">
      <alignment vertical="center" wrapText="1"/>
    </xf>
    <xf numFmtId="167" fontId="22" fillId="0" borderId="14" xfId="3" applyNumberFormat="1" applyFont="1" applyBorder="1" applyAlignment="1">
      <alignment horizontal="center" vertical="center" wrapText="1"/>
    </xf>
    <xf numFmtId="167" fontId="22" fillId="0" borderId="8" xfId="3" applyNumberFormat="1" applyFont="1" applyBorder="1" applyAlignment="1">
      <alignment horizontal="center" vertical="center" wrapText="1"/>
    </xf>
    <xf numFmtId="167" fontId="22" fillId="0" borderId="8" xfId="3" applyNumberFormat="1" applyFont="1" applyBorder="1" applyAlignment="1">
      <alignment horizontal="right" vertical="center" wrapText="1"/>
    </xf>
    <xf numFmtId="0" fontId="31" fillId="0" borderId="0" xfId="0" applyFont="1" applyFill="1" applyAlignment="1">
      <alignment horizontal="left" vertical="top" wrapText="1"/>
    </xf>
    <xf numFmtId="0" fontId="31" fillId="2" borderId="0" xfId="0" applyFont="1" applyFill="1" applyAlignment="1">
      <alignment horizontal="justify" vertical="top" wrapText="1"/>
    </xf>
    <xf numFmtId="164" fontId="31" fillId="2" borderId="0" xfId="0" applyNumberFormat="1" applyFont="1" applyFill="1" applyAlignment="1">
      <alignment horizontal="center" vertical="top" wrapText="1"/>
    </xf>
    <xf numFmtId="165" fontId="6" fillId="0" borderId="8" xfId="1" applyNumberFormat="1" applyFont="1" applyFill="1" applyBorder="1" applyAlignment="1" applyProtection="1">
      <alignment horizontal="center" vertical="center" wrapText="1"/>
    </xf>
    <xf numFmtId="0" fontId="10" fillId="0" borderId="1" xfId="4" applyFont="1"/>
    <xf numFmtId="0" fontId="7" fillId="0" borderId="1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right" vertical="center" wrapText="1"/>
    </xf>
    <xf numFmtId="0" fontId="10" fillId="0" borderId="1" xfId="4" applyFont="1" applyFill="1"/>
    <xf numFmtId="0" fontId="8" fillId="0" borderId="1" xfId="4" applyFont="1"/>
    <xf numFmtId="0" fontId="8" fillId="0" borderId="1" xfId="4" applyFont="1" applyAlignment="1">
      <alignment horizontal="center"/>
    </xf>
    <xf numFmtId="165" fontId="9" fillId="0" borderId="6" xfId="4" applyNumberFormat="1" applyFont="1" applyFill="1" applyBorder="1" applyAlignment="1">
      <alignment horizontal="center" vertical="center"/>
    </xf>
    <xf numFmtId="0" fontId="33" fillId="0" borderId="1" xfId="4" applyFont="1" applyFill="1" applyBorder="1" applyAlignment="1">
      <alignment horizontal="center" wrapText="1"/>
    </xf>
    <xf numFmtId="173" fontId="34" fillId="0" borderId="1" xfId="4" applyNumberFormat="1" applyFont="1" applyFill="1" applyBorder="1"/>
    <xf numFmtId="173" fontId="8" fillId="0" borderId="1" xfId="4" applyNumberFormat="1" applyFont="1" applyFill="1" applyBorder="1"/>
    <xf numFmtId="0" fontId="10" fillId="0" borderId="1" xfId="4" applyFont="1" applyAlignment="1">
      <alignment wrapText="1"/>
    </xf>
    <xf numFmtId="165" fontId="10" fillId="0" borderId="1" xfId="4" applyNumberFormat="1" applyFont="1"/>
    <xf numFmtId="0" fontId="12" fillId="9" borderId="1" xfId="10" applyFont="1" applyFill="1" applyAlignment="1">
      <alignment horizontal="left" vertical="top" wrapText="1"/>
    </xf>
    <xf numFmtId="165" fontId="9" fillId="0" borderId="11" xfId="4" applyNumberFormat="1" applyFont="1" applyFill="1" applyBorder="1" applyAlignment="1">
      <alignment horizontal="center" vertical="center"/>
    </xf>
    <xf numFmtId="49" fontId="29" fillId="0" borderId="35" xfId="4" applyNumberFormat="1" applyFont="1" applyBorder="1" applyAlignment="1">
      <alignment horizontal="center" vertical="center" wrapText="1"/>
    </xf>
    <xf numFmtId="0" fontId="29" fillId="0" borderId="35" xfId="4" applyFont="1" applyBorder="1" applyAlignment="1">
      <alignment horizontal="left" vertical="center" wrapText="1"/>
    </xf>
    <xf numFmtId="165" fontId="29" fillId="0" borderId="12" xfId="4" applyNumberFormat="1" applyFont="1" applyBorder="1" applyAlignment="1">
      <alignment horizontal="center" vertical="center"/>
    </xf>
    <xf numFmtId="165" fontId="29" fillId="0" borderId="36" xfId="4" applyNumberFormat="1" applyFont="1" applyBorder="1" applyAlignment="1">
      <alignment horizontal="center" vertical="center"/>
    </xf>
    <xf numFmtId="49" fontId="35" fillId="0" borderId="37" xfId="4" applyNumberFormat="1" applyFont="1" applyBorder="1" applyAlignment="1">
      <alignment horizontal="center" vertical="center" wrapText="1"/>
    </xf>
    <xf numFmtId="0" fontId="35" fillId="0" borderId="37" xfId="4" applyFont="1" applyBorder="1" applyAlignment="1">
      <alignment horizontal="left" vertical="center" wrapText="1"/>
    </xf>
    <xf numFmtId="165" fontId="35" fillId="0" borderId="13" xfId="4" applyNumberFormat="1" applyFont="1" applyBorder="1" applyAlignment="1">
      <alignment horizontal="center" vertical="center"/>
    </xf>
    <xf numFmtId="165" fontId="35" fillId="0" borderId="38" xfId="4" applyNumberFormat="1" applyFont="1" applyBorder="1" applyAlignment="1">
      <alignment horizontal="center" vertical="center"/>
    </xf>
    <xf numFmtId="49" fontId="29" fillId="0" borderId="37" xfId="4" applyNumberFormat="1" applyFont="1" applyBorder="1" applyAlignment="1">
      <alignment horizontal="center" vertical="center" wrapText="1"/>
    </xf>
    <xf numFmtId="0" fontId="29" fillId="0" borderId="37" xfId="4" applyFont="1" applyBorder="1" applyAlignment="1">
      <alignment horizontal="left" vertical="center" wrapText="1"/>
    </xf>
    <xf numFmtId="165" fontId="29" fillId="0" borderId="13" xfId="4" applyNumberFormat="1" applyFont="1" applyBorder="1" applyAlignment="1">
      <alignment horizontal="center" vertical="center"/>
    </xf>
    <xf numFmtId="165" fontId="29" fillId="0" borderId="38" xfId="4" applyNumberFormat="1" applyFont="1" applyBorder="1" applyAlignment="1">
      <alignment horizontal="center" vertical="center"/>
    </xf>
    <xf numFmtId="0" fontId="35" fillId="0" borderId="39" xfId="4" applyFont="1" applyBorder="1" applyAlignment="1">
      <alignment horizontal="left" vertical="center" wrapText="1"/>
    </xf>
    <xf numFmtId="165" fontId="35" fillId="0" borderId="33" xfId="4" applyNumberFormat="1" applyFont="1" applyBorder="1" applyAlignment="1">
      <alignment horizontal="center" vertical="center"/>
    </xf>
    <xf numFmtId="165" fontId="35" fillId="0" borderId="40" xfId="4" applyNumberFormat="1" applyFont="1" applyBorder="1" applyAlignment="1">
      <alignment horizontal="center" vertical="center"/>
    </xf>
    <xf numFmtId="165" fontId="29" fillId="0" borderId="8" xfId="1" applyNumberFormat="1" applyFont="1" applyFill="1" applyBorder="1" applyAlignment="1" applyProtection="1">
      <alignment horizontal="center" vertical="center" wrapText="1"/>
    </xf>
    <xf numFmtId="164" fontId="37" fillId="2" borderId="0" xfId="0" applyNumberFormat="1" applyFont="1" applyFill="1" applyAlignment="1">
      <alignment horizontal="center" vertical="top" wrapText="1"/>
    </xf>
    <xf numFmtId="164" fontId="32" fillId="3" borderId="41" xfId="0" applyNumberFormat="1" applyFont="1" applyFill="1" applyBorder="1" applyAlignment="1">
      <alignment horizontal="center" vertical="center" wrapText="1"/>
    </xf>
    <xf numFmtId="0" fontId="32" fillId="5" borderId="41" xfId="0" applyFont="1" applyFill="1" applyBorder="1" applyAlignment="1">
      <alignment horizontal="justify" vertical="center" wrapText="1"/>
    </xf>
    <xf numFmtId="164" fontId="32" fillId="6" borderId="41" xfId="0" applyNumberFormat="1" applyFont="1" applyFill="1" applyBorder="1" applyAlignment="1">
      <alignment horizontal="center" vertical="center" wrapText="1"/>
    </xf>
    <xf numFmtId="0" fontId="32" fillId="7" borderId="41" xfId="0" applyFont="1" applyFill="1" applyBorder="1" applyAlignment="1">
      <alignment horizontal="justify" vertical="center" wrapText="1"/>
    </xf>
    <xf numFmtId="0" fontId="31" fillId="8" borderId="41" xfId="0" applyFont="1" applyFill="1" applyBorder="1" applyAlignment="1">
      <alignment horizontal="justify" vertical="center" wrapText="1"/>
    </xf>
    <xf numFmtId="164" fontId="31" fillId="6" borderId="41" xfId="0" applyNumberFormat="1" applyFont="1" applyFill="1" applyBorder="1" applyAlignment="1">
      <alignment horizontal="center" vertical="center" wrapText="1"/>
    </xf>
    <xf numFmtId="164" fontId="31" fillId="8" borderId="41" xfId="0" applyNumberFormat="1" applyFont="1" applyFill="1" applyBorder="1" applyAlignment="1">
      <alignment horizontal="center" vertical="center" wrapText="1"/>
    </xf>
    <xf numFmtId="0" fontId="32" fillId="8" borderId="41" xfId="0" applyFont="1" applyFill="1" applyBorder="1" applyAlignment="1">
      <alignment horizontal="justify" vertical="center" wrapText="1"/>
    </xf>
    <xf numFmtId="0" fontId="31" fillId="7" borderId="41" xfId="0" applyFont="1" applyFill="1" applyBorder="1" applyAlignment="1">
      <alignment horizontal="justify" vertical="center" wrapText="1"/>
    </xf>
    <xf numFmtId="0" fontId="31" fillId="5" borderId="41" xfId="0" applyFont="1" applyFill="1" applyBorder="1" applyAlignment="1">
      <alignment horizontal="justify" vertical="center" wrapText="1"/>
    </xf>
    <xf numFmtId="0" fontId="30" fillId="0" borderId="41" xfId="0" applyFont="1" applyFill="1" applyBorder="1" applyAlignment="1">
      <alignment horizontal="justify" vertical="center" wrapText="1"/>
    </xf>
    <xf numFmtId="39" fontId="31" fillId="6" borderId="41" xfId="0" applyNumberFormat="1" applyFont="1" applyFill="1" applyBorder="1" applyAlignment="1">
      <alignment horizontal="center" vertical="center" wrapText="1"/>
    </xf>
    <xf numFmtId="0" fontId="31" fillId="0" borderId="41" xfId="0" applyFont="1" applyFill="1" applyBorder="1" applyAlignment="1">
      <alignment horizontal="justify" vertical="center" wrapText="1"/>
    </xf>
    <xf numFmtId="0" fontId="32" fillId="0" borderId="41" xfId="0" applyFont="1" applyFill="1" applyBorder="1" applyAlignment="1">
      <alignment horizontal="justify" vertical="center" wrapText="1"/>
    </xf>
    <xf numFmtId="0" fontId="31" fillId="10" borderId="41" xfId="0" applyFont="1" applyFill="1" applyBorder="1" applyAlignment="1">
      <alignment horizontal="justify" vertical="center" wrapText="1"/>
    </xf>
    <xf numFmtId="164" fontId="31" fillId="0" borderId="41" xfId="0" applyNumberFormat="1" applyFont="1" applyFill="1" applyBorder="1" applyAlignment="1">
      <alignment horizontal="center" vertical="center" wrapText="1"/>
    </xf>
    <xf numFmtId="164" fontId="32" fillId="0" borderId="41" xfId="0" applyNumberFormat="1" applyFont="1" applyFill="1" applyBorder="1" applyAlignment="1">
      <alignment horizontal="center" vertical="center" wrapText="1"/>
    </xf>
    <xf numFmtId="164" fontId="32" fillId="3" borderId="46" xfId="0" applyNumberFormat="1" applyFont="1" applyFill="1" applyBorder="1" applyAlignment="1">
      <alignment horizontal="center" vertical="center" wrapText="1"/>
    </xf>
    <xf numFmtId="0" fontId="32" fillId="0" borderId="45" xfId="0" applyFont="1" applyFill="1" applyBorder="1" applyAlignment="1">
      <alignment horizontal="center" vertical="center" wrapText="1"/>
    </xf>
    <xf numFmtId="164" fontId="32" fillId="6" borderId="46" xfId="0" applyNumberFormat="1" applyFont="1" applyFill="1" applyBorder="1" applyAlignment="1">
      <alignment horizontal="center" vertical="center" wrapText="1"/>
    </xf>
    <xf numFmtId="0" fontId="31" fillId="0" borderId="45" xfId="0" applyFont="1" applyFill="1" applyBorder="1" applyAlignment="1">
      <alignment horizontal="center" vertical="center" wrapText="1"/>
    </xf>
    <xf numFmtId="164" fontId="31" fillId="6" borderId="46" xfId="0" applyNumberFormat="1" applyFont="1" applyFill="1" applyBorder="1" applyAlignment="1">
      <alignment horizontal="center" vertical="center" wrapText="1"/>
    </xf>
    <xf numFmtId="164" fontId="31" fillId="8" borderId="46" xfId="0" applyNumberFormat="1" applyFont="1" applyFill="1" applyBorder="1" applyAlignment="1">
      <alignment horizontal="center" vertical="center" wrapText="1"/>
    </xf>
    <xf numFmtId="164" fontId="31" fillId="0" borderId="46" xfId="0" applyNumberFormat="1" applyFont="1" applyFill="1" applyBorder="1" applyAlignment="1">
      <alignment horizontal="center" vertical="center" wrapText="1"/>
    </xf>
    <xf numFmtId="164" fontId="32" fillId="0" borderId="46" xfId="0" applyNumberFormat="1" applyFont="1" applyFill="1" applyBorder="1" applyAlignment="1">
      <alignment horizontal="center" vertical="center" wrapText="1"/>
    </xf>
    <xf numFmtId="164" fontId="32" fillId="6" borderId="48" xfId="0" applyNumberFormat="1" applyFont="1" applyFill="1" applyBorder="1" applyAlignment="1">
      <alignment horizontal="center" vertical="center" wrapText="1"/>
    </xf>
    <xf numFmtId="164" fontId="32" fillId="0" borderId="48" xfId="0" applyNumberFormat="1" applyFont="1" applyFill="1" applyBorder="1" applyAlignment="1">
      <alignment horizontal="center" vertical="center" wrapText="1"/>
    </xf>
    <xf numFmtId="164" fontId="32" fillId="0" borderId="49" xfId="0" applyNumberFormat="1" applyFont="1" applyFill="1" applyBorder="1" applyAlignment="1">
      <alignment horizontal="center" vertical="center" wrapText="1"/>
    </xf>
    <xf numFmtId="167" fontId="9" fillId="0" borderId="5" xfId="3" applyNumberFormat="1" applyFont="1" applyBorder="1" applyAlignment="1">
      <alignment horizontal="center" vertical="center"/>
    </xf>
    <xf numFmtId="167" fontId="9" fillId="0" borderId="6" xfId="3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right"/>
    </xf>
    <xf numFmtId="0" fontId="6" fillId="0" borderId="22" xfId="4" applyFont="1" applyBorder="1" applyAlignment="1">
      <alignment horizontal="center" vertical="center" wrapText="1"/>
    </xf>
    <xf numFmtId="0" fontId="6" fillId="0" borderId="23" xfId="4" applyFont="1" applyBorder="1" applyAlignment="1">
      <alignment horizontal="center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5" fontId="6" fillId="0" borderId="8" xfId="1" applyNumberFormat="1" applyFont="1" applyFill="1" applyBorder="1" applyAlignment="1" applyProtection="1">
      <alignment horizontal="center" vertical="center" wrapText="1"/>
    </xf>
    <xf numFmtId="165" fontId="6" fillId="0" borderId="5" xfId="1" applyNumberFormat="1" applyFont="1" applyFill="1" applyBorder="1" applyAlignment="1" applyProtection="1">
      <alignment horizontal="center" vertical="center" wrapText="1"/>
    </xf>
    <xf numFmtId="165" fontId="6" fillId="0" borderId="6" xfId="1" applyNumberFormat="1" applyFont="1" applyFill="1" applyBorder="1" applyAlignment="1" applyProtection="1">
      <alignment horizontal="center" vertical="center" wrapText="1"/>
    </xf>
    <xf numFmtId="0" fontId="9" fillId="0" borderId="5" xfId="2" applyNumberFormat="1" applyFont="1" applyFill="1" applyBorder="1" applyAlignment="1" applyProtection="1">
      <alignment horizontal="center" vertical="center" wrapText="1"/>
    </xf>
    <xf numFmtId="0" fontId="9" fillId="0" borderId="6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7" xfId="1" applyNumberFormat="1" applyFont="1" applyFill="1" applyBorder="1" applyAlignment="1" applyProtection="1">
      <alignment horizontal="center" vertical="center" wrapText="1"/>
    </xf>
    <xf numFmtId="0" fontId="6" fillId="0" borderId="3" xfId="2" applyNumberFormat="1" applyFont="1" applyFill="1" applyBorder="1" applyAlignment="1" applyProtection="1">
      <alignment horizontal="center" vertical="center" wrapText="1"/>
    </xf>
    <xf numFmtId="0" fontId="6" fillId="0" borderId="8" xfId="2" applyNumberFormat="1" applyFont="1" applyFill="1" applyBorder="1" applyAlignment="1" applyProtection="1">
      <alignment horizontal="center" vertical="center" wrapText="1"/>
    </xf>
    <xf numFmtId="165" fontId="6" fillId="0" borderId="4" xfId="1" applyNumberFormat="1" applyFont="1" applyFill="1" applyBorder="1" applyAlignment="1" applyProtection="1">
      <alignment horizontal="center" vertical="center" wrapText="1"/>
    </xf>
    <xf numFmtId="165" fontId="6" fillId="0" borderId="9" xfId="1" applyNumberFormat="1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>
      <alignment horizontal="right" vertical="center" wrapText="1"/>
    </xf>
    <xf numFmtId="0" fontId="32" fillId="0" borderId="47" xfId="0" applyFont="1" applyFill="1" applyBorder="1" applyAlignment="1">
      <alignment horizontal="center" vertical="center" wrapText="1"/>
    </xf>
    <xf numFmtId="0" fontId="32" fillId="0" borderId="48" xfId="0" applyFont="1" applyFill="1" applyBorder="1" applyAlignment="1">
      <alignment horizontal="center" vertical="center" wrapText="1"/>
    </xf>
    <xf numFmtId="164" fontId="32" fillId="3" borderId="43" xfId="0" applyNumberFormat="1" applyFont="1" applyFill="1" applyBorder="1" applyAlignment="1">
      <alignment horizontal="center" vertical="center" wrapText="1"/>
    </xf>
    <xf numFmtId="164" fontId="32" fillId="3" borderId="41" xfId="0" applyNumberFormat="1" applyFont="1" applyFill="1" applyBorder="1" applyAlignment="1">
      <alignment horizontal="center" vertical="center" wrapText="1"/>
    </xf>
    <xf numFmtId="164" fontId="32" fillId="4" borderId="43" xfId="0" applyNumberFormat="1" applyFont="1" applyFill="1" applyBorder="1" applyAlignment="1">
      <alignment horizontal="center" vertical="center" wrapText="1"/>
    </xf>
    <xf numFmtId="164" fontId="32" fillId="4" borderId="44" xfId="0" applyNumberFormat="1" applyFont="1" applyFill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0" fontId="32" fillId="0" borderId="42" xfId="0" applyFont="1" applyFill="1" applyBorder="1" applyAlignment="1">
      <alignment horizontal="center" vertical="center" wrapText="1"/>
    </xf>
    <xf numFmtId="0" fontId="32" fillId="0" borderId="45" xfId="0" applyFont="1" applyFill="1" applyBorder="1" applyAlignment="1">
      <alignment horizontal="center" vertical="center" wrapText="1"/>
    </xf>
    <xf numFmtId="0" fontId="32" fillId="3" borderId="43" xfId="0" applyFont="1" applyFill="1" applyBorder="1" applyAlignment="1">
      <alignment horizontal="center" vertical="center" wrapText="1"/>
    </xf>
    <xf numFmtId="0" fontId="32" fillId="3" borderId="41" xfId="0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29" fillId="0" borderId="22" xfId="4" applyFont="1" applyBorder="1" applyAlignment="1">
      <alignment horizontal="center" vertical="center" wrapText="1"/>
    </xf>
    <xf numFmtId="0" fontId="29" fillId="0" borderId="23" xfId="4" applyFont="1" applyBorder="1" applyAlignment="1">
      <alignment horizontal="center" vertical="center" wrapText="1"/>
    </xf>
    <xf numFmtId="165" fontId="29" fillId="0" borderId="3" xfId="1" applyNumberFormat="1" applyFont="1" applyFill="1" applyBorder="1" applyAlignment="1" applyProtection="1">
      <alignment horizontal="center" vertical="center" wrapText="1"/>
    </xf>
    <xf numFmtId="165" fontId="29" fillId="0" borderId="8" xfId="1" applyNumberFormat="1" applyFont="1" applyFill="1" applyBorder="1" applyAlignment="1" applyProtection="1">
      <alignment horizontal="center" vertical="center" wrapText="1"/>
    </xf>
    <xf numFmtId="165" fontId="29" fillId="0" borderId="5" xfId="1" applyNumberFormat="1" applyFont="1" applyFill="1" applyBorder="1" applyAlignment="1" applyProtection="1">
      <alignment horizontal="center" vertical="center" wrapText="1"/>
    </xf>
    <xf numFmtId="165" fontId="29" fillId="0" borderId="6" xfId="1" applyNumberFormat="1" applyFont="1" applyFill="1" applyBorder="1" applyAlignment="1" applyProtection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172" fontId="24" fillId="0" borderId="22" xfId="5" applyNumberFormat="1" applyFont="1" applyFill="1" applyBorder="1" applyAlignment="1">
      <alignment horizontal="center" vertical="center" wrapText="1"/>
    </xf>
    <xf numFmtId="0" fontId="24" fillId="0" borderId="23" xfId="5" applyFont="1" applyFill="1" applyBorder="1" applyAlignment="1">
      <alignment horizontal="center" vertical="center" wrapText="1"/>
    </xf>
    <xf numFmtId="0" fontId="25" fillId="0" borderId="29" xfId="5" applyFont="1" applyFill="1" applyBorder="1" applyAlignment="1">
      <alignment horizontal="center" vertical="center" wrapText="1"/>
    </xf>
    <xf numFmtId="0" fontId="25" fillId="0" borderId="14" xfId="5" applyFont="1" applyFill="1" applyBorder="1" applyAlignment="1">
      <alignment horizontal="center" vertical="center" wrapText="1"/>
    </xf>
    <xf numFmtId="0" fontId="17" fillId="0" borderId="1" xfId="2" applyFont="1" applyAlignment="1">
      <alignment horizontal="right" vertical="center"/>
    </xf>
    <xf numFmtId="0" fontId="9" fillId="0" borderId="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right" vertical="center"/>
    </xf>
  </cellXfs>
  <cellStyles count="11">
    <cellStyle name="Звичайний" xfId="0" builtinId="0"/>
    <cellStyle name="Звичайний 2" xfId="2"/>
    <cellStyle name="Звичайний 3" xfId="5"/>
    <cellStyle name="Звичайний 4" xfId="4"/>
    <cellStyle name="Звичайний 5" xfId="8"/>
    <cellStyle name="Звичайний 6" xfId="9"/>
    <cellStyle name="Звичайний 7" xfId="10"/>
    <cellStyle name="Обычный_2kr_fn_dbsm2" xfId="6"/>
    <cellStyle name="Обычный_Dod3" xfId="1"/>
    <cellStyle name="Фінансовий" xfId="7" builtinId="3"/>
    <cellStyle name="Фінансовий 2" xfId="3"/>
  </cellStyles>
  <dxfs count="0"/>
  <tableStyles count="0" defaultTableStyle="TableStyleMedium9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view="pageBreakPreview" zoomScaleNormal="100" zoomScaleSheetLayoutView="100" workbookViewId="0">
      <selection activeCell="B18" sqref="B18"/>
    </sheetView>
  </sheetViews>
  <sheetFormatPr defaultRowHeight="12.75" x14ac:dyDescent="0.2"/>
  <cols>
    <col min="1" max="1" width="16.6640625" style="29" customWidth="1"/>
    <col min="2" max="2" width="108.83203125" style="29" customWidth="1"/>
    <col min="3" max="4" width="18.1640625" style="29" customWidth="1"/>
    <col min="5" max="5" width="16" style="29" customWidth="1"/>
    <col min="6" max="6" width="15.1640625" style="29" customWidth="1"/>
    <col min="7" max="7" width="20.5" style="29" bestFit="1" customWidth="1"/>
    <col min="8" max="8" width="82.33203125" style="29" customWidth="1"/>
    <col min="9" max="9" width="9.33203125" style="29"/>
    <col min="10" max="10" width="16.1640625" style="29" bestFit="1" customWidth="1"/>
    <col min="11" max="256" width="9.33203125" style="29"/>
    <col min="257" max="257" width="16.6640625" style="29" customWidth="1"/>
    <col min="258" max="258" width="108.83203125" style="29" customWidth="1"/>
    <col min="259" max="260" width="18.1640625" style="29" customWidth="1"/>
    <col min="261" max="261" width="16" style="29" customWidth="1"/>
    <col min="262" max="262" width="15.1640625" style="29" customWidth="1"/>
    <col min="263" max="263" width="9.33203125" style="29"/>
    <col min="264" max="264" width="82.33203125" style="29" customWidth="1"/>
    <col min="265" max="265" width="9.33203125" style="29"/>
    <col min="266" max="266" width="16.1640625" style="29" bestFit="1" customWidth="1"/>
    <col min="267" max="512" width="9.33203125" style="29"/>
    <col min="513" max="513" width="16.6640625" style="29" customWidth="1"/>
    <col min="514" max="514" width="108.83203125" style="29" customWidth="1"/>
    <col min="515" max="516" width="18.1640625" style="29" customWidth="1"/>
    <col min="517" max="517" width="16" style="29" customWidth="1"/>
    <col min="518" max="518" width="15.1640625" style="29" customWidth="1"/>
    <col min="519" max="519" width="9.33203125" style="29"/>
    <col min="520" max="520" width="82.33203125" style="29" customWidth="1"/>
    <col min="521" max="521" width="9.33203125" style="29"/>
    <col min="522" max="522" width="16.1640625" style="29" bestFit="1" customWidth="1"/>
    <col min="523" max="768" width="9.33203125" style="29"/>
    <col min="769" max="769" width="16.6640625" style="29" customWidth="1"/>
    <col min="770" max="770" width="108.83203125" style="29" customWidth="1"/>
    <col min="771" max="772" width="18.1640625" style="29" customWidth="1"/>
    <col min="773" max="773" width="16" style="29" customWidth="1"/>
    <col min="774" max="774" width="15.1640625" style="29" customWidth="1"/>
    <col min="775" max="775" width="9.33203125" style="29"/>
    <col min="776" max="776" width="82.33203125" style="29" customWidth="1"/>
    <col min="777" max="777" width="9.33203125" style="29"/>
    <col min="778" max="778" width="16.1640625" style="29" bestFit="1" customWidth="1"/>
    <col min="779" max="1024" width="9.33203125" style="29"/>
    <col min="1025" max="1025" width="16.6640625" style="29" customWidth="1"/>
    <col min="1026" max="1026" width="108.83203125" style="29" customWidth="1"/>
    <col min="1027" max="1028" width="18.1640625" style="29" customWidth="1"/>
    <col min="1029" max="1029" width="16" style="29" customWidth="1"/>
    <col min="1030" max="1030" width="15.1640625" style="29" customWidth="1"/>
    <col min="1031" max="1031" width="9.33203125" style="29"/>
    <col min="1032" max="1032" width="82.33203125" style="29" customWidth="1"/>
    <col min="1033" max="1033" width="9.33203125" style="29"/>
    <col min="1034" max="1034" width="16.1640625" style="29" bestFit="1" customWidth="1"/>
    <col min="1035" max="1280" width="9.33203125" style="29"/>
    <col min="1281" max="1281" width="16.6640625" style="29" customWidth="1"/>
    <col min="1282" max="1282" width="108.83203125" style="29" customWidth="1"/>
    <col min="1283" max="1284" width="18.1640625" style="29" customWidth="1"/>
    <col min="1285" max="1285" width="16" style="29" customWidth="1"/>
    <col min="1286" max="1286" width="15.1640625" style="29" customWidth="1"/>
    <col min="1287" max="1287" width="9.33203125" style="29"/>
    <col min="1288" max="1288" width="82.33203125" style="29" customWidth="1"/>
    <col min="1289" max="1289" width="9.33203125" style="29"/>
    <col min="1290" max="1290" width="16.1640625" style="29" bestFit="1" customWidth="1"/>
    <col min="1291" max="1536" width="9.33203125" style="29"/>
    <col min="1537" max="1537" width="16.6640625" style="29" customWidth="1"/>
    <col min="1538" max="1538" width="108.83203125" style="29" customWidth="1"/>
    <col min="1539" max="1540" width="18.1640625" style="29" customWidth="1"/>
    <col min="1541" max="1541" width="16" style="29" customWidth="1"/>
    <col min="1542" max="1542" width="15.1640625" style="29" customWidth="1"/>
    <col min="1543" max="1543" width="9.33203125" style="29"/>
    <col min="1544" max="1544" width="82.33203125" style="29" customWidth="1"/>
    <col min="1545" max="1545" width="9.33203125" style="29"/>
    <col min="1546" max="1546" width="16.1640625" style="29" bestFit="1" customWidth="1"/>
    <col min="1547" max="1792" width="9.33203125" style="29"/>
    <col min="1793" max="1793" width="16.6640625" style="29" customWidth="1"/>
    <col min="1794" max="1794" width="108.83203125" style="29" customWidth="1"/>
    <col min="1795" max="1796" width="18.1640625" style="29" customWidth="1"/>
    <col min="1797" max="1797" width="16" style="29" customWidth="1"/>
    <col min="1798" max="1798" width="15.1640625" style="29" customWidth="1"/>
    <col min="1799" max="1799" width="9.33203125" style="29"/>
    <col min="1800" max="1800" width="82.33203125" style="29" customWidth="1"/>
    <col min="1801" max="1801" width="9.33203125" style="29"/>
    <col min="1802" max="1802" width="16.1640625" style="29" bestFit="1" customWidth="1"/>
    <col min="1803" max="2048" width="9.33203125" style="29"/>
    <col min="2049" max="2049" width="16.6640625" style="29" customWidth="1"/>
    <col min="2050" max="2050" width="108.83203125" style="29" customWidth="1"/>
    <col min="2051" max="2052" width="18.1640625" style="29" customWidth="1"/>
    <col min="2053" max="2053" width="16" style="29" customWidth="1"/>
    <col min="2054" max="2054" width="15.1640625" style="29" customWidth="1"/>
    <col min="2055" max="2055" width="9.33203125" style="29"/>
    <col min="2056" max="2056" width="82.33203125" style="29" customWidth="1"/>
    <col min="2057" max="2057" width="9.33203125" style="29"/>
    <col min="2058" max="2058" width="16.1640625" style="29" bestFit="1" customWidth="1"/>
    <col min="2059" max="2304" width="9.33203125" style="29"/>
    <col min="2305" max="2305" width="16.6640625" style="29" customWidth="1"/>
    <col min="2306" max="2306" width="108.83203125" style="29" customWidth="1"/>
    <col min="2307" max="2308" width="18.1640625" style="29" customWidth="1"/>
    <col min="2309" max="2309" width="16" style="29" customWidth="1"/>
    <col min="2310" max="2310" width="15.1640625" style="29" customWidth="1"/>
    <col min="2311" max="2311" width="9.33203125" style="29"/>
    <col min="2312" max="2312" width="82.33203125" style="29" customWidth="1"/>
    <col min="2313" max="2313" width="9.33203125" style="29"/>
    <col min="2314" max="2314" width="16.1640625" style="29" bestFit="1" customWidth="1"/>
    <col min="2315" max="2560" width="9.33203125" style="29"/>
    <col min="2561" max="2561" width="16.6640625" style="29" customWidth="1"/>
    <col min="2562" max="2562" width="108.83203125" style="29" customWidth="1"/>
    <col min="2563" max="2564" width="18.1640625" style="29" customWidth="1"/>
    <col min="2565" max="2565" width="16" style="29" customWidth="1"/>
    <col min="2566" max="2566" width="15.1640625" style="29" customWidth="1"/>
    <col min="2567" max="2567" width="9.33203125" style="29"/>
    <col min="2568" max="2568" width="82.33203125" style="29" customWidth="1"/>
    <col min="2569" max="2569" width="9.33203125" style="29"/>
    <col min="2570" max="2570" width="16.1640625" style="29" bestFit="1" customWidth="1"/>
    <col min="2571" max="2816" width="9.33203125" style="29"/>
    <col min="2817" max="2817" width="16.6640625" style="29" customWidth="1"/>
    <col min="2818" max="2818" width="108.83203125" style="29" customWidth="1"/>
    <col min="2819" max="2820" width="18.1640625" style="29" customWidth="1"/>
    <col min="2821" max="2821" width="16" style="29" customWidth="1"/>
    <col min="2822" max="2822" width="15.1640625" style="29" customWidth="1"/>
    <col min="2823" max="2823" width="9.33203125" style="29"/>
    <col min="2824" max="2824" width="82.33203125" style="29" customWidth="1"/>
    <col min="2825" max="2825" width="9.33203125" style="29"/>
    <col min="2826" max="2826" width="16.1640625" style="29" bestFit="1" customWidth="1"/>
    <col min="2827" max="3072" width="9.33203125" style="29"/>
    <col min="3073" max="3073" width="16.6640625" style="29" customWidth="1"/>
    <col min="3074" max="3074" width="108.83203125" style="29" customWidth="1"/>
    <col min="3075" max="3076" width="18.1640625" style="29" customWidth="1"/>
    <col min="3077" max="3077" width="16" style="29" customWidth="1"/>
    <col min="3078" max="3078" width="15.1640625" style="29" customWidth="1"/>
    <col min="3079" max="3079" width="9.33203125" style="29"/>
    <col min="3080" max="3080" width="82.33203125" style="29" customWidth="1"/>
    <col min="3081" max="3081" width="9.33203125" style="29"/>
    <col min="3082" max="3082" width="16.1640625" style="29" bestFit="1" customWidth="1"/>
    <col min="3083" max="3328" width="9.33203125" style="29"/>
    <col min="3329" max="3329" width="16.6640625" style="29" customWidth="1"/>
    <col min="3330" max="3330" width="108.83203125" style="29" customWidth="1"/>
    <col min="3331" max="3332" width="18.1640625" style="29" customWidth="1"/>
    <col min="3333" max="3333" width="16" style="29" customWidth="1"/>
    <col min="3334" max="3334" width="15.1640625" style="29" customWidth="1"/>
    <col min="3335" max="3335" width="9.33203125" style="29"/>
    <col min="3336" max="3336" width="82.33203125" style="29" customWidth="1"/>
    <col min="3337" max="3337" width="9.33203125" style="29"/>
    <col min="3338" max="3338" width="16.1640625" style="29" bestFit="1" customWidth="1"/>
    <col min="3339" max="3584" width="9.33203125" style="29"/>
    <col min="3585" max="3585" width="16.6640625" style="29" customWidth="1"/>
    <col min="3586" max="3586" width="108.83203125" style="29" customWidth="1"/>
    <col min="3587" max="3588" width="18.1640625" style="29" customWidth="1"/>
    <col min="3589" max="3589" width="16" style="29" customWidth="1"/>
    <col min="3590" max="3590" width="15.1640625" style="29" customWidth="1"/>
    <col min="3591" max="3591" width="9.33203125" style="29"/>
    <col min="3592" max="3592" width="82.33203125" style="29" customWidth="1"/>
    <col min="3593" max="3593" width="9.33203125" style="29"/>
    <col min="3594" max="3594" width="16.1640625" style="29" bestFit="1" customWidth="1"/>
    <col min="3595" max="3840" width="9.33203125" style="29"/>
    <col min="3841" max="3841" width="16.6640625" style="29" customWidth="1"/>
    <col min="3842" max="3842" width="108.83203125" style="29" customWidth="1"/>
    <col min="3843" max="3844" width="18.1640625" style="29" customWidth="1"/>
    <col min="3845" max="3845" width="16" style="29" customWidth="1"/>
    <col min="3846" max="3846" width="15.1640625" style="29" customWidth="1"/>
    <col min="3847" max="3847" width="9.33203125" style="29"/>
    <col min="3848" max="3848" width="82.33203125" style="29" customWidth="1"/>
    <col min="3849" max="3849" width="9.33203125" style="29"/>
    <col min="3850" max="3850" width="16.1640625" style="29" bestFit="1" customWidth="1"/>
    <col min="3851" max="4096" width="9.33203125" style="29"/>
    <col min="4097" max="4097" width="16.6640625" style="29" customWidth="1"/>
    <col min="4098" max="4098" width="108.83203125" style="29" customWidth="1"/>
    <col min="4099" max="4100" width="18.1640625" style="29" customWidth="1"/>
    <col min="4101" max="4101" width="16" style="29" customWidth="1"/>
    <col min="4102" max="4102" width="15.1640625" style="29" customWidth="1"/>
    <col min="4103" max="4103" width="9.33203125" style="29"/>
    <col min="4104" max="4104" width="82.33203125" style="29" customWidth="1"/>
    <col min="4105" max="4105" width="9.33203125" style="29"/>
    <col min="4106" max="4106" width="16.1640625" style="29" bestFit="1" customWidth="1"/>
    <col min="4107" max="4352" width="9.33203125" style="29"/>
    <col min="4353" max="4353" width="16.6640625" style="29" customWidth="1"/>
    <col min="4354" max="4354" width="108.83203125" style="29" customWidth="1"/>
    <col min="4355" max="4356" width="18.1640625" style="29" customWidth="1"/>
    <col min="4357" max="4357" width="16" style="29" customWidth="1"/>
    <col min="4358" max="4358" width="15.1640625" style="29" customWidth="1"/>
    <col min="4359" max="4359" width="9.33203125" style="29"/>
    <col min="4360" max="4360" width="82.33203125" style="29" customWidth="1"/>
    <col min="4361" max="4361" width="9.33203125" style="29"/>
    <col min="4362" max="4362" width="16.1640625" style="29" bestFit="1" customWidth="1"/>
    <col min="4363" max="4608" width="9.33203125" style="29"/>
    <col min="4609" max="4609" width="16.6640625" style="29" customWidth="1"/>
    <col min="4610" max="4610" width="108.83203125" style="29" customWidth="1"/>
    <col min="4611" max="4612" width="18.1640625" style="29" customWidth="1"/>
    <col min="4613" max="4613" width="16" style="29" customWidth="1"/>
    <col min="4614" max="4614" width="15.1640625" style="29" customWidth="1"/>
    <col min="4615" max="4615" width="9.33203125" style="29"/>
    <col min="4616" max="4616" width="82.33203125" style="29" customWidth="1"/>
    <col min="4617" max="4617" width="9.33203125" style="29"/>
    <col min="4618" max="4618" width="16.1640625" style="29" bestFit="1" customWidth="1"/>
    <col min="4619" max="4864" width="9.33203125" style="29"/>
    <col min="4865" max="4865" width="16.6640625" style="29" customWidth="1"/>
    <col min="4866" max="4866" width="108.83203125" style="29" customWidth="1"/>
    <col min="4867" max="4868" width="18.1640625" style="29" customWidth="1"/>
    <col min="4869" max="4869" width="16" style="29" customWidth="1"/>
    <col min="4870" max="4870" width="15.1640625" style="29" customWidth="1"/>
    <col min="4871" max="4871" width="9.33203125" style="29"/>
    <col min="4872" max="4872" width="82.33203125" style="29" customWidth="1"/>
    <col min="4873" max="4873" width="9.33203125" style="29"/>
    <col min="4874" max="4874" width="16.1640625" style="29" bestFit="1" customWidth="1"/>
    <col min="4875" max="5120" width="9.33203125" style="29"/>
    <col min="5121" max="5121" width="16.6640625" style="29" customWidth="1"/>
    <col min="5122" max="5122" width="108.83203125" style="29" customWidth="1"/>
    <col min="5123" max="5124" width="18.1640625" style="29" customWidth="1"/>
    <col min="5125" max="5125" width="16" style="29" customWidth="1"/>
    <col min="5126" max="5126" width="15.1640625" style="29" customWidth="1"/>
    <col min="5127" max="5127" width="9.33203125" style="29"/>
    <col min="5128" max="5128" width="82.33203125" style="29" customWidth="1"/>
    <col min="5129" max="5129" width="9.33203125" style="29"/>
    <col min="5130" max="5130" width="16.1640625" style="29" bestFit="1" customWidth="1"/>
    <col min="5131" max="5376" width="9.33203125" style="29"/>
    <col min="5377" max="5377" width="16.6640625" style="29" customWidth="1"/>
    <col min="5378" max="5378" width="108.83203125" style="29" customWidth="1"/>
    <col min="5379" max="5380" width="18.1640625" style="29" customWidth="1"/>
    <col min="5381" max="5381" width="16" style="29" customWidth="1"/>
    <col min="5382" max="5382" width="15.1640625" style="29" customWidth="1"/>
    <col min="5383" max="5383" width="9.33203125" style="29"/>
    <col min="5384" max="5384" width="82.33203125" style="29" customWidth="1"/>
    <col min="5385" max="5385" width="9.33203125" style="29"/>
    <col min="5386" max="5386" width="16.1640625" style="29" bestFit="1" customWidth="1"/>
    <col min="5387" max="5632" width="9.33203125" style="29"/>
    <col min="5633" max="5633" width="16.6640625" style="29" customWidth="1"/>
    <col min="5634" max="5634" width="108.83203125" style="29" customWidth="1"/>
    <col min="5635" max="5636" width="18.1640625" style="29" customWidth="1"/>
    <col min="5637" max="5637" width="16" style="29" customWidth="1"/>
    <col min="5638" max="5638" width="15.1640625" style="29" customWidth="1"/>
    <col min="5639" max="5639" width="9.33203125" style="29"/>
    <col min="5640" max="5640" width="82.33203125" style="29" customWidth="1"/>
    <col min="5641" max="5641" width="9.33203125" style="29"/>
    <col min="5642" max="5642" width="16.1640625" style="29" bestFit="1" customWidth="1"/>
    <col min="5643" max="5888" width="9.33203125" style="29"/>
    <col min="5889" max="5889" width="16.6640625" style="29" customWidth="1"/>
    <col min="5890" max="5890" width="108.83203125" style="29" customWidth="1"/>
    <col min="5891" max="5892" width="18.1640625" style="29" customWidth="1"/>
    <col min="5893" max="5893" width="16" style="29" customWidth="1"/>
    <col min="5894" max="5894" width="15.1640625" style="29" customWidth="1"/>
    <col min="5895" max="5895" width="9.33203125" style="29"/>
    <col min="5896" max="5896" width="82.33203125" style="29" customWidth="1"/>
    <col min="5897" max="5897" width="9.33203125" style="29"/>
    <col min="5898" max="5898" width="16.1640625" style="29" bestFit="1" customWidth="1"/>
    <col min="5899" max="6144" width="9.33203125" style="29"/>
    <col min="6145" max="6145" width="16.6640625" style="29" customWidth="1"/>
    <col min="6146" max="6146" width="108.83203125" style="29" customWidth="1"/>
    <col min="6147" max="6148" width="18.1640625" style="29" customWidth="1"/>
    <col min="6149" max="6149" width="16" style="29" customWidth="1"/>
    <col min="6150" max="6150" width="15.1640625" style="29" customWidth="1"/>
    <col min="6151" max="6151" width="9.33203125" style="29"/>
    <col min="6152" max="6152" width="82.33203125" style="29" customWidth="1"/>
    <col min="6153" max="6153" width="9.33203125" style="29"/>
    <col min="6154" max="6154" width="16.1640625" style="29" bestFit="1" customWidth="1"/>
    <col min="6155" max="6400" width="9.33203125" style="29"/>
    <col min="6401" max="6401" width="16.6640625" style="29" customWidth="1"/>
    <col min="6402" max="6402" width="108.83203125" style="29" customWidth="1"/>
    <col min="6403" max="6404" width="18.1640625" style="29" customWidth="1"/>
    <col min="6405" max="6405" width="16" style="29" customWidth="1"/>
    <col min="6406" max="6406" width="15.1640625" style="29" customWidth="1"/>
    <col min="6407" max="6407" width="9.33203125" style="29"/>
    <col min="6408" max="6408" width="82.33203125" style="29" customWidth="1"/>
    <col min="6409" max="6409" width="9.33203125" style="29"/>
    <col min="6410" max="6410" width="16.1640625" style="29" bestFit="1" customWidth="1"/>
    <col min="6411" max="6656" width="9.33203125" style="29"/>
    <col min="6657" max="6657" width="16.6640625" style="29" customWidth="1"/>
    <col min="6658" max="6658" width="108.83203125" style="29" customWidth="1"/>
    <col min="6659" max="6660" width="18.1640625" style="29" customWidth="1"/>
    <col min="6661" max="6661" width="16" style="29" customWidth="1"/>
    <col min="6662" max="6662" width="15.1640625" style="29" customWidth="1"/>
    <col min="6663" max="6663" width="9.33203125" style="29"/>
    <col min="6664" max="6664" width="82.33203125" style="29" customWidth="1"/>
    <col min="6665" max="6665" width="9.33203125" style="29"/>
    <col min="6666" max="6666" width="16.1640625" style="29" bestFit="1" customWidth="1"/>
    <col min="6667" max="6912" width="9.33203125" style="29"/>
    <col min="6913" max="6913" width="16.6640625" style="29" customWidth="1"/>
    <col min="6914" max="6914" width="108.83203125" style="29" customWidth="1"/>
    <col min="6915" max="6916" width="18.1640625" style="29" customWidth="1"/>
    <col min="6917" max="6917" width="16" style="29" customWidth="1"/>
    <col min="6918" max="6918" width="15.1640625" style="29" customWidth="1"/>
    <col min="6919" max="6919" width="9.33203125" style="29"/>
    <col min="6920" max="6920" width="82.33203125" style="29" customWidth="1"/>
    <col min="6921" max="6921" width="9.33203125" style="29"/>
    <col min="6922" max="6922" width="16.1640625" style="29" bestFit="1" customWidth="1"/>
    <col min="6923" max="7168" width="9.33203125" style="29"/>
    <col min="7169" max="7169" width="16.6640625" style="29" customWidth="1"/>
    <col min="7170" max="7170" width="108.83203125" style="29" customWidth="1"/>
    <col min="7171" max="7172" width="18.1640625" style="29" customWidth="1"/>
    <col min="7173" max="7173" width="16" style="29" customWidth="1"/>
    <col min="7174" max="7174" width="15.1640625" style="29" customWidth="1"/>
    <col min="7175" max="7175" width="9.33203125" style="29"/>
    <col min="7176" max="7176" width="82.33203125" style="29" customWidth="1"/>
    <col min="7177" max="7177" width="9.33203125" style="29"/>
    <col min="7178" max="7178" width="16.1640625" style="29" bestFit="1" customWidth="1"/>
    <col min="7179" max="7424" width="9.33203125" style="29"/>
    <col min="7425" max="7425" width="16.6640625" style="29" customWidth="1"/>
    <col min="7426" max="7426" width="108.83203125" style="29" customWidth="1"/>
    <col min="7427" max="7428" width="18.1640625" style="29" customWidth="1"/>
    <col min="7429" max="7429" width="16" style="29" customWidth="1"/>
    <col min="7430" max="7430" width="15.1640625" style="29" customWidth="1"/>
    <col min="7431" max="7431" width="9.33203125" style="29"/>
    <col min="7432" max="7432" width="82.33203125" style="29" customWidth="1"/>
    <col min="7433" max="7433" width="9.33203125" style="29"/>
    <col min="7434" max="7434" width="16.1640625" style="29" bestFit="1" customWidth="1"/>
    <col min="7435" max="7680" width="9.33203125" style="29"/>
    <col min="7681" max="7681" width="16.6640625" style="29" customWidth="1"/>
    <col min="7682" max="7682" width="108.83203125" style="29" customWidth="1"/>
    <col min="7683" max="7684" width="18.1640625" style="29" customWidth="1"/>
    <col min="7685" max="7685" width="16" style="29" customWidth="1"/>
    <col min="7686" max="7686" width="15.1640625" style="29" customWidth="1"/>
    <col min="7687" max="7687" width="9.33203125" style="29"/>
    <col min="7688" max="7688" width="82.33203125" style="29" customWidth="1"/>
    <col min="7689" max="7689" width="9.33203125" style="29"/>
    <col min="7690" max="7690" width="16.1640625" style="29" bestFit="1" customWidth="1"/>
    <col min="7691" max="7936" width="9.33203125" style="29"/>
    <col min="7937" max="7937" width="16.6640625" style="29" customWidth="1"/>
    <col min="7938" max="7938" width="108.83203125" style="29" customWidth="1"/>
    <col min="7939" max="7940" width="18.1640625" style="29" customWidth="1"/>
    <col min="7941" max="7941" width="16" style="29" customWidth="1"/>
    <col min="7942" max="7942" width="15.1640625" style="29" customWidth="1"/>
    <col min="7943" max="7943" width="9.33203125" style="29"/>
    <col min="7944" max="7944" width="82.33203125" style="29" customWidth="1"/>
    <col min="7945" max="7945" width="9.33203125" style="29"/>
    <col min="7946" max="7946" width="16.1640625" style="29" bestFit="1" customWidth="1"/>
    <col min="7947" max="8192" width="9.33203125" style="29"/>
    <col min="8193" max="8193" width="16.6640625" style="29" customWidth="1"/>
    <col min="8194" max="8194" width="108.83203125" style="29" customWidth="1"/>
    <col min="8195" max="8196" width="18.1640625" style="29" customWidth="1"/>
    <col min="8197" max="8197" width="16" style="29" customWidth="1"/>
    <col min="8198" max="8198" width="15.1640625" style="29" customWidth="1"/>
    <col min="8199" max="8199" width="9.33203125" style="29"/>
    <col min="8200" max="8200" width="82.33203125" style="29" customWidth="1"/>
    <col min="8201" max="8201" width="9.33203125" style="29"/>
    <col min="8202" max="8202" width="16.1640625" style="29" bestFit="1" customWidth="1"/>
    <col min="8203" max="8448" width="9.33203125" style="29"/>
    <col min="8449" max="8449" width="16.6640625" style="29" customWidth="1"/>
    <col min="8450" max="8450" width="108.83203125" style="29" customWidth="1"/>
    <col min="8451" max="8452" width="18.1640625" style="29" customWidth="1"/>
    <col min="8453" max="8453" width="16" style="29" customWidth="1"/>
    <col min="8454" max="8454" width="15.1640625" style="29" customWidth="1"/>
    <col min="8455" max="8455" width="9.33203125" style="29"/>
    <col min="8456" max="8456" width="82.33203125" style="29" customWidth="1"/>
    <col min="8457" max="8457" width="9.33203125" style="29"/>
    <col min="8458" max="8458" width="16.1640625" style="29" bestFit="1" customWidth="1"/>
    <col min="8459" max="8704" width="9.33203125" style="29"/>
    <col min="8705" max="8705" width="16.6640625" style="29" customWidth="1"/>
    <col min="8706" max="8706" width="108.83203125" style="29" customWidth="1"/>
    <col min="8707" max="8708" width="18.1640625" style="29" customWidth="1"/>
    <col min="8709" max="8709" width="16" style="29" customWidth="1"/>
    <col min="8710" max="8710" width="15.1640625" style="29" customWidth="1"/>
    <col min="8711" max="8711" width="9.33203125" style="29"/>
    <col min="8712" max="8712" width="82.33203125" style="29" customWidth="1"/>
    <col min="8713" max="8713" width="9.33203125" style="29"/>
    <col min="8714" max="8714" width="16.1640625" style="29" bestFit="1" customWidth="1"/>
    <col min="8715" max="8960" width="9.33203125" style="29"/>
    <col min="8961" max="8961" width="16.6640625" style="29" customWidth="1"/>
    <col min="8962" max="8962" width="108.83203125" style="29" customWidth="1"/>
    <col min="8963" max="8964" width="18.1640625" style="29" customWidth="1"/>
    <col min="8965" max="8965" width="16" style="29" customWidth="1"/>
    <col min="8966" max="8966" width="15.1640625" style="29" customWidth="1"/>
    <col min="8967" max="8967" width="9.33203125" style="29"/>
    <col min="8968" max="8968" width="82.33203125" style="29" customWidth="1"/>
    <col min="8969" max="8969" width="9.33203125" style="29"/>
    <col min="8970" max="8970" width="16.1640625" style="29" bestFit="1" customWidth="1"/>
    <col min="8971" max="9216" width="9.33203125" style="29"/>
    <col min="9217" max="9217" width="16.6640625" style="29" customWidth="1"/>
    <col min="9218" max="9218" width="108.83203125" style="29" customWidth="1"/>
    <col min="9219" max="9220" width="18.1640625" style="29" customWidth="1"/>
    <col min="9221" max="9221" width="16" style="29" customWidth="1"/>
    <col min="9222" max="9222" width="15.1640625" style="29" customWidth="1"/>
    <col min="9223" max="9223" width="9.33203125" style="29"/>
    <col min="9224" max="9224" width="82.33203125" style="29" customWidth="1"/>
    <col min="9225" max="9225" width="9.33203125" style="29"/>
    <col min="9226" max="9226" width="16.1640625" style="29" bestFit="1" customWidth="1"/>
    <col min="9227" max="9472" width="9.33203125" style="29"/>
    <col min="9473" max="9473" width="16.6640625" style="29" customWidth="1"/>
    <col min="9474" max="9474" width="108.83203125" style="29" customWidth="1"/>
    <col min="9475" max="9476" width="18.1640625" style="29" customWidth="1"/>
    <col min="9477" max="9477" width="16" style="29" customWidth="1"/>
    <col min="9478" max="9478" width="15.1640625" style="29" customWidth="1"/>
    <col min="9479" max="9479" width="9.33203125" style="29"/>
    <col min="9480" max="9480" width="82.33203125" style="29" customWidth="1"/>
    <col min="9481" max="9481" width="9.33203125" style="29"/>
    <col min="9482" max="9482" width="16.1640625" style="29" bestFit="1" customWidth="1"/>
    <col min="9483" max="9728" width="9.33203125" style="29"/>
    <col min="9729" max="9729" width="16.6640625" style="29" customWidth="1"/>
    <col min="9730" max="9730" width="108.83203125" style="29" customWidth="1"/>
    <col min="9731" max="9732" width="18.1640625" style="29" customWidth="1"/>
    <col min="9733" max="9733" width="16" style="29" customWidth="1"/>
    <col min="9734" max="9734" width="15.1640625" style="29" customWidth="1"/>
    <col min="9735" max="9735" width="9.33203125" style="29"/>
    <col min="9736" max="9736" width="82.33203125" style="29" customWidth="1"/>
    <col min="9737" max="9737" width="9.33203125" style="29"/>
    <col min="9738" max="9738" width="16.1640625" style="29" bestFit="1" customWidth="1"/>
    <col min="9739" max="9984" width="9.33203125" style="29"/>
    <col min="9985" max="9985" width="16.6640625" style="29" customWidth="1"/>
    <col min="9986" max="9986" width="108.83203125" style="29" customWidth="1"/>
    <col min="9987" max="9988" width="18.1640625" style="29" customWidth="1"/>
    <col min="9989" max="9989" width="16" style="29" customWidth="1"/>
    <col min="9990" max="9990" width="15.1640625" style="29" customWidth="1"/>
    <col min="9991" max="9991" width="9.33203125" style="29"/>
    <col min="9992" max="9992" width="82.33203125" style="29" customWidth="1"/>
    <col min="9993" max="9993" width="9.33203125" style="29"/>
    <col min="9994" max="9994" width="16.1640625" style="29" bestFit="1" customWidth="1"/>
    <col min="9995" max="10240" width="9.33203125" style="29"/>
    <col min="10241" max="10241" width="16.6640625" style="29" customWidth="1"/>
    <col min="10242" max="10242" width="108.83203125" style="29" customWidth="1"/>
    <col min="10243" max="10244" width="18.1640625" style="29" customWidth="1"/>
    <col min="10245" max="10245" width="16" style="29" customWidth="1"/>
    <col min="10246" max="10246" width="15.1640625" style="29" customWidth="1"/>
    <col min="10247" max="10247" width="9.33203125" style="29"/>
    <col min="10248" max="10248" width="82.33203125" style="29" customWidth="1"/>
    <col min="10249" max="10249" width="9.33203125" style="29"/>
    <col min="10250" max="10250" width="16.1640625" style="29" bestFit="1" customWidth="1"/>
    <col min="10251" max="10496" width="9.33203125" style="29"/>
    <col min="10497" max="10497" width="16.6640625" style="29" customWidth="1"/>
    <col min="10498" max="10498" width="108.83203125" style="29" customWidth="1"/>
    <col min="10499" max="10500" width="18.1640625" style="29" customWidth="1"/>
    <col min="10501" max="10501" width="16" style="29" customWidth="1"/>
    <col min="10502" max="10502" width="15.1640625" style="29" customWidth="1"/>
    <col min="10503" max="10503" width="9.33203125" style="29"/>
    <col min="10504" max="10504" width="82.33203125" style="29" customWidth="1"/>
    <col min="10505" max="10505" width="9.33203125" style="29"/>
    <col min="10506" max="10506" width="16.1640625" style="29" bestFit="1" customWidth="1"/>
    <col min="10507" max="10752" width="9.33203125" style="29"/>
    <col min="10753" max="10753" width="16.6640625" style="29" customWidth="1"/>
    <col min="10754" max="10754" width="108.83203125" style="29" customWidth="1"/>
    <col min="10755" max="10756" width="18.1640625" style="29" customWidth="1"/>
    <col min="10757" max="10757" width="16" style="29" customWidth="1"/>
    <col min="10758" max="10758" width="15.1640625" style="29" customWidth="1"/>
    <col min="10759" max="10759" width="9.33203125" style="29"/>
    <col min="10760" max="10760" width="82.33203125" style="29" customWidth="1"/>
    <col min="10761" max="10761" width="9.33203125" style="29"/>
    <col min="10762" max="10762" width="16.1640625" style="29" bestFit="1" customWidth="1"/>
    <col min="10763" max="11008" width="9.33203125" style="29"/>
    <col min="11009" max="11009" width="16.6640625" style="29" customWidth="1"/>
    <col min="11010" max="11010" width="108.83203125" style="29" customWidth="1"/>
    <col min="11011" max="11012" width="18.1640625" style="29" customWidth="1"/>
    <col min="11013" max="11013" width="16" style="29" customWidth="1"/>
    <col min="11014" max="11014" width="15.1640625" style="29" customWidth="1"/>
    <col min="11015" max="11015" width="9.33203125" style="29"/>
    <col min="11016" max="11016" width="82.33203125" style="29" customWidth="1"/>
    <col min="11017" max="11017" width="9.33203125" style="29"/>
    <col min="11018" max="11018" width="16.1640625" style="29" bestFit="1" customWidth="1"/>
    <col min="11019" max="11264" width="9.33203125" style="29"/>
    <col min="11265" max="11265" width="16.6640625" style="29" customWidth="1"/>
    <col min="11266" max="11266" width="108.83203125" style="29" customWidth="1"/>
    <col min="11267" max="11268" width="18.1640625" style="29" customWidth="1"/>
    <col min="11269" max="11269" width="16" style="29" customWidth="1"/>
    <col min="11270" max="11270" width="15.1640625" style="29" customWidth="1"/>
    <col min="11271" max="11271" width="9.33203125" style="29"/>
    <col min="11272" max="11272" width="82.33203125" style="29" customWidth="1"/>
    <col min="11273" max="11273" width="9.33203125" style="29"/>
    <col min="11274" max="11274" width="16.1640625" style="29" bestFit="1" customWidth="1"/>
    <col min="11275" max="11520" width="9.33203125" style="29"/>
    <col min="11521" max="11521" width="16.6640625" style="29" customWidth="1"/>
    <col min="11522" max="11522" width="108.83203125" style="29" customWidth="1"/>
    <col min="11523" max="11524" width="18.1640625" style="29" customWidth="1"/>
    <col min="11525" max="11525" width="16" style="29" customWidth="1"/>
    <col min="11526" max="11526" width="15.1640625" style="29" customWidth="1"/>
    <col min="11527" max="11527" width="9.33203125" style="29"/>
    <col min="11528" max="11528" width="82.33203125" style="29" customWidth="1"/>
    <col min="11529" max="11529" width="9.33203125" style="29"/>
    <col min="11530" max="11530" width="16.1640625" style="29" bestFit="1" customWidth="1"/>
    <col min="11531" max="11776" width="9.33203125" style="29"/>
    <col min="11777" max="11777" width="16.6640625" style="29" customWidth="1"/>
    <col min="11778" max="11778" width="108.83203125" style="29" customWidth="1"/>
    <col min="11779" max="11780" width="18.1640625" style="29" customWidth="1"/>
    <col min="11781" max="11781" width="16" style="29" customWidth="1"/>
    <col min="11782" max="11782" width="15.1640625" style="29" customWidth="1"/>
    <col min="11783" max="11783" width="9.33203125" style="29"/>
    <col min="11784" max="11784" width="82.33203125" style="29" customWidth="1"/>
    <col min="11785" max="11785" width="9.33203125" style="29"/>
    <col min="11786" max="11786" width="16.1640625" style="29" bestFit="1" customWidth="1"/>
    <col min="11787" max="12032" width="9.33203125" style="29"/>
    <col min="12033" max="12033" width="16.6640625" style="29" customWidth="1"/>
    <col min="12034" max="12034" width="108.83203125" style="29" customWidth="1"/>
    <col min="12035" max="12036" width="18.1640625" style="29" customWidth="1"/>
    <col min="12037" max="12037" width="16" style="29" customWidth="1"/>
    <col min="12038" max="12038" width="15.1640625" style="29" customWidth="1"/>
    <col min="12039" max="12039" width="9.33203125" style="29"/>
    <col min="12040" max="12040" width="82.33203125" style="29" customWidth="1"/>
    <col min="12041" max="12041" width="9.33203125" style="29"/>
    <col min="12042" max="12042" width="16.1640625" style="29" bestFit="1" customWidth="1"/>
    <col min="12043" max="12288" width="9.33203125" style="29"/>
    <col min="12289" max="12289" width="16.6640625" style="29" customWidth="1"/>
    <col min="12290" max="12290" width="108.83203125" style="29" customWidth="1"/>
    <col min="12291" max="12292" width="18.1640625" style="29" customWidth="1"/>
    <col min="12293" max="12293" width="16" style="29" customWidth="1"/>
    <col min="12294" max="12294" width="15.1640625" style="29" customWidth="1"/>
    <col min="12295" max="12295" width="9.33203125" style="29"/>
    <col min="12296" max="12296" width="82.33203125" style="29" customWidth="1"/>
    <col min="12297" max="12297" width="9.33203125" style="29"/>
    <col min="12298" max="12298" width="16.1640625" style="29" bestFit="1" customWidth="1"/>
    <col min="12299" max="12544" width="9.33203125" style="29"/>
    <col min="12545" max="12545" width="16.6640625" style="29" customWidth="1"/>
    <col min="12546" max="12546" width="108.83203125" style="29" customWidth="1"/>
    <col min="12547" max="12548" width="18.1640625" style="29" customWidth="1"/>
    <col min="12549" max="12549" width="16" style="29" customWidth="1"/>
    <col min="12550" max="12550" width="15.1640625" style="29" customWidth="1"/>
    <col min="12551" max="12551" width="9.33203125" style="29"/>
    <col min="12552" max="12552" width="82.33203125" style="29" customWidth="1"/>
    <col min="12553" max="12553" width="9.33203125" style="29"/>
    <col min="12554" max="12554" width="16.1640625" style="29" bestFit="1" customWidth="1"/>
    <col min="12555" max="12800" width="9.33203125" style="29"/>
    <col min="12801" max="12801" width="16.6640625" style="29" customWidth="1"/>
    <col min="12802" max="12802" width="108.83203125" style="29" customWidth="1"/>
    <col min="12803" max="12804" width="18.1640625" style="29" customWidth="1"/>
    <col min="12805" max="12805" width="16" style="29" customWidth="1"/>
    <col min="12806" max="12806" width="15.1640625" style="29" customWidth="1"/>
    <col min="12807" max="12807" width="9.33203125" style="29"/>
    <col min="12808" max="12808" width="82.33203125" style="29" customWidth="1"/>
    <col min="12809" max="12809" width="9.33203125" style="29"/>
    <col min="12810" max="12810" width="16.1640625" style="29" bestFit="1" customWidth="1"/>
    <col min="12811" max="13056" width="9.33203125" style="29"/>
    <col min="13057" max="13057" width="16.6640625" style="29" customWidth="1"/>
    <col min="13058" max="13058" width="108.83203125" style="29" customWidth="1"/>
    <col min="13059" max="13060" width="18.1640625" style="29" customWidth="1"/>
    <col min="13061" max="13061" width="16" style="29" customWidth="1"/>
    <col min="13062" max="13062" width="15.1640625" style="29" customWidth="1"/>
    <col min="13063" max="13063" width="9.33203125" style="29"/>
    <col min="13064" max="13064" width="82.33203125" style="29" customWidth="1"/>
    <col min="13065" max="13065" width="9.33203125" style="29"/>
    <col min="13066" max="13066" width="16.1640625" style="29" bestFit="1" customWidth="1"/>
    <col min="13067" max="13312" width="9.33203125" style="29"/>
    <col min="13313" max="13313" width="16.6640625" style="29" customWidth="1"/>
    <col min="13314" max="13314" width="108.83203125" style="29" customWidth="1"/>
    <col min="13315" max="13316" width="18.1640625" style="29" customWidth="1"/>
    <col min="13317" max="13317" width="16" style="29" customWidth="1"/>
    <col min="13318" max="13318" width="15.1640625" style="29" customWidth="1"/>
    <col min="13319" max="13319" width="9.33203125" style="29"/>
    <col min="13320" max="13320" width="82.33203125" style="29" customWidth="1"/>
    <col min="13321" max="13321" width="9.33203125" style="29"/>
    <col min="13322" max="13322" width="16.1640625" style="29" bestFit="1" customWidth="1"/>
    <col min="13323" max="13568" width="9.33203125" style="29"/>
    <col min="13569" max="13569" width="16.6640625" style="29" customWidth="1"/>
    <col min="13570" max="13570" width="108.83203125" style="29" customWidth="1"/>
    <col min="13571" max="13572" width="18.1640625" style="29" customWidth="1"/>
    <col min="13573" max="13573" width="16" style="29" customWidth="1"/>
    <col min="13574" max="13574" width="15.1640625" style="29" customWidth="1"/>
    <col min="13575" max="13575" width="9.33203125" style="29"/>
    <col min="13576" max="13576" width="82.33203125" style="29" customWidth="1"/>
    <col min="13577" max="13577" width="9.33203125" style="29"/>
    <col min="13578" max="13578" width="16.1640625" style="29" bestFit="1" customWidth="1"/>
    <col min="13579" max="13824" width="9.33203125" style="29"/>
    <col min="13825" max="13825" width="16.6640625" style="29" customWidth="1"/>
    <col min="13826" max="13826" width="108.83203125" style="29" customWidth="1"/>
    <col min="13827" max="13828" width="18.1640625" style="29" customWidth="1"/>
    <col min="13829" max="13829" width="16" style="29" customWidth="1"/>
    <col min="13830" max="13830" width="15.1640625" style="29" customWidth="1"/>
    <col min="13831" max="13831" width="9.33203125" style="29"/>
    <col min="13832" max="13832" width="82.33203125" style="29" customWidth="1"/>
    <col min="13833" max="13833" width="9.33203125" style="29"/>
    <col min="13834" max="13834" width="16.1640625" style="29" bestFit="1" customWidth="1"/>
    <col min="13835" max="14080" width="9.33203125" style="29"/>
    <col min="14081" max="14081" width="16.6640625" style="29" customWidth="1"/>
    <col min="14082" max="14082" width="108.83203125" style="29" customWidth="1"/>
    <col min="14083" max="14084" width="18.1640625" style="29" customWidth="1"/>
    <col min="14085" max="14085" width="16" style="29" customWidth="1"/>
    <col min="14086" max="14086" width="15.1640625" style="29" customWidth="1"/>
    <col min="14087" max="14087" width="9.33203125" style="29"/>
    <col min="14088" max="14088" width="82.33203125" style="29" customWidth="1"/>
    <col min="14089" max="14089" width="9.33203125" style="29"/>
    <col min="14090" max="14090" width="16.1640625" style="29" bestFit="1" customWidth="1"/>
    <col min="14091" max="14336" width="9.33203125" style="29"/>
    <col min="14337" max="14337" width="16.6640625" style="29" customWidth="1"/>
    <col min="14338" max="14338" width="108.83203125" style="29" customWidth="1"/>
    <col min="14339" max="14340" width="18.1640625" style="29" customWidth="1"/>
    <col min="14341" max="14341" width="16" style="29" customWidth="1"/>
    <col min="14342" max="14342" width="15.1640625" style="29" customWidth="1"/>
    <col min="14343" max="14343" width="9.33203125" style="29"/>
    <col min="14344" max="14344" width="82.33203125" style="29" customWidth="1"/>
    <col min="14345" max="14345" width="9.33203125" style="29"/>
    <col min="14346" max="14346" width="16.1640625" style="29" bestFit="1" customWidth="1"/>
    <col min="14347" max="14592" width="9.33203125" style="29"/>
    <col min="14593" max="14593" width="16.6640625" style="29" customWidth="1"/>
    <col min="14594" max="14594" width="108.83203125" style="29" customWidth="1"/>
    <col min="14595" max="14596" width="18.1640625" style="29" customWidth="1"/>
    <col min="14597" max="14597" width="16" style="29" customWidth="1"/>
    <col min="14598" max="14598" width="15.1640625" style="29" customWidth="1"/>
    <col min="14599" max="14599" width="9.33203125" style="29"/>
    <col min="14600" max="14600" width="82.33203125" style="29" customWidth="1"/>
    <col min="14601" max="14601" width="9.33203125" style="29"/>
    <col min="14602" max="14602" width="16.1640625" style="29" bestFit="1" customWidth="1"/>
    <col min="14603" max="14848" width="9.33203125" style="29"/>
    <col min="14849" max="14849" width="16.6640625" style="29" customWidth="1"/>
    <col min="14850" max="14850" width="108.83203125" style="29" customWidth="1"/>
    <col min="14851" max="14852" width="18.1640625" style="29" customWidth="1"/>
    <col min="14853" max="14853" width="16" style="29" customWidth="1"/>
    <col min="14854" max="14854" width="15.1640625" style="29" customWidth="1"/>
    <col min="14855" max="14855" width="9.33203125" style="29"/>
    <col min="14856" max="14856" width="82.33203125" style="29" customWidth="1"/>
    <col min="14857" max="14857" width="9.33203125" style="29"/>
    <col min="14858" max="14858" width="16.1640625" style="29" bestFit="1" customWidth="1"/>
    <col min="14859" max="15104" width="9.33203125" style="29"/>
    <col min="15105" max="15105" width="16.6640625" style="29" customWidth="1"/>
    <col min="15106" max="15106" width="108.83203125" style="29" customWidth="1"/>
    <col min="15107" max="15108" width="18.1640625" style="29" customWidth="1"/>
    <col min="15109" max="15109" width="16" style="29" customWidth="1"/>
    <col min="15110" max="15110" width="15.1640625" style="29" customWidth="1"/>
    <col min="15111" max="15111" width="9.33203125" style="29"/>
    <col min="15112" max="15112" width="82.33203125" style="29" customWidth="1"/>
    <col min="15113" max="15113" width="9.33203125" style="29"/>
    <col min="15114" max="15114" width="16.1640625" style="29" bestFit="1" customWidth="1"/>
    <col min="15115" max="15360" width="9.33203125" style="29"/>
    <col min="15361" max="15361" width="16.6640625" style="29" customWidth="1"/>
    <col min="15362" max="15362" width="108.83203125" style="29" customWidth="1"/>
    <col min="15363" max="15364" width="18.1640625" style="29" customWidth="1"/>
    <col min="15365" max="15365" width="16" style="29" customWidth="1"/>
    <col min="15366" max="15366" width="15.1640625" style="29" customWidth="1"/>
    <col min="15367" max="15367" width="9.33203125" style="29"/>
    <col min="15368" max="15368" width="82.33203125" style="29" customWidth="1"/>
    <col min="15369" max="15369" width="9.33203125" style="29"/>
    <col min="15370" max="15370" width="16.1640625" style="29" bestFit="1" customWidth="1"/>
    <col min="15371" max="15616" width="9.33203125" style="29"/>
    <col min="15617" max="15617" width="16.6640625" style="29" customWidth="1"/>
    <col min="15618" max="15618" width="108.83203125" style="29" customWidth="1"/>
    <col min="15619" max="15620" width="18.1640625" style="29" customWidth="1"/>
    <col min="15621" max="15621" width="16" style="29" customWidth="1"/>
    <col min="15622" max="15622" width="15.1640625" style="29" customWidth="1"/>
    <col min="15623" max="15623" width="9.33203125" style="29"/>
    <col min="15624" max="15624" width="82.33203125" style="29" customWidth="1"/>
    <col min="15625" max="15625" width="9.33203125" style="29"/>
    <col min="15626" max="15626" width="16.1640625" style="29" bestFit="1" customWidth="1"/>
    <col min="15627" max="15872" width="9.33203125" style="29"/>
    <col min="15873" max="15873" width="16.6640625" style="29" customWidth="1"/>
    <col min="15874" max="15874" width="108.83203125" style="29" customWidth="1"/>
    <col min="15875" max="15876" width="18.1640625" style="29" customWidth="1"/>
    <col min="15877" max="15877" width="16" style="29" customWidth="1"/>
    <col min="15878" max="15878" width="15.1640625" style="29" customWidth="1"/>
    <col min="15879" max="15879" width="9.33203125" style="29"/>
    <col min="15880" max="15880" width="82.33203125" style="29" customWidth="1"/>
    <col min="15881" max="15881" width="9.33203125" style="29"/>
    <col min="15882" max="15882" width="16.1640625" style="29" bestFit="1" customWidth="1"/>
    <col min="15883" max="16128" width="9.33203125" style="29"/>
    <col min="16129" max="16129" width="16.6640625" style="29" customWidth="1"/>
    <col min="16130" max="16130" width="108.83203125" style="29" customWidth="1"/>
    <col min="16131" max="16132" width="18.1640625" style="29" customWidth="1"/>
    <col min="16133" max="16133" width="16" style="29" customWidth="1"/>
    <col min="16134" max="16134" width="15.1640625" style="29" customWidth="1"/>
    <col min="16135" max="16135" width="9.33203125" style="29"/>
    <col min="16136" max="16136" width="82.33203125" style="29" customWidth="1"/>
    <col min="16137" max="16137" width="9.33203125" style="29"/>
    <col min="16138" max="16138" width="16.1640625" style="29" bestFit="1" customWidth="1"/>
    <col min="16139" max="16384" width="9.33203125" style="29"/>
  </cols>
  <sheetData>
    <row r="1" spans="1:10" ht="12.75" customHeight="1" x14ac:dyDescent="0.2">
      <c r="A1" s="161" t="s">
        <v>1994</v>
      </c>
      <c r="B1" s="161"/>
      <c r="C1" s="161"/>
      <c r="D1" s="161"/>
      <c r="E1" s="161"/>
      <c r="F1" s="161"/>
    </row>
    <row r="2" spans="1:10" ht="29.25" customHeight="1" x14ac:dyDescent="0.2">
      <c r="A2" s="161"/>
      <c r="B2" s="161"/>
      <c r="C2" s="161"/>
      <c r="D2" s="161"/>
      <c r="E2" s="161"/>
      <c r="F2" s="161"/>
    </row>
    <row r="3" spans="1:10" ht="19.5" customHeight="1" thickBot="1" x14ac:dyDescent="0.25">
      <c r="A3" s="162"/>
      <c r="B3" s="162"/>
      <c r="C3" s="162"/>
      <c r="D3" s="162"/>
      <c r="E3" s="30"/>
      <c r="F3" s="30" t="s">
        <v>2062</v>
      </c>
      <c r="G3" s="31"/>
      <c r="H3" s="31"/>
    </row>
    <row r="4" spans="1:10" ht="40.5" customHeight="1" thickBot="1" x14ac:dyDescent="0.25">
      <c r="A4" s="163" t="s">
        <v>1931</v>
      </c>
      <c r="B4" s="163" t="s">
        <v>1932</v>
      </c>
      <c r="C4" s="165" t="s">
        <v>1414</v>
      </c>
      <c r="D4" s="165" t="s">
        <v>1930</v>
      </c>
      <c r="E4" s="167" t="s">
        <v>1408</v>
      </c>
      <c r="F4" s="168"/>
    </row>
    <row r="5" spans="1:10" ht="33" customHeight="1" thickBot="1" x14ac:dyDescent="0.25">
      <c r="A5" s="164"/>
      <c r="B5" s="164"/>
      <c r="C5" s="166"/>
      <c r="D5" s="166"/>
      <c r="E5" s="27" t="s">
        <v>2060</v>
      </c>
      <c r="F5" s="27" t="s">
        <v>2061</v>
      </c>
    </row>
    <row r="6" spans="1:10" s="36" customFormat="1" ht="15.75" x14ac:dyDescent="0.2">
      <c r="A6" s="32">
        <v>10000000</v>
      </c>
      <c r="B6" s="33" t="s">
        <v>1934</v>
      </c>
      <c r="C6" s="34">
        <v>851115.64102431992</v>
      </c>
      <c r="D6" s="34">
        <v>949456.60820000002</v>
      </c>
      <c r="E6" s="34">
        <f>D6-C6</f>
        <v>98340.967175680096</v>
      </c>
      <c r="F6" s="34">
        <f>D6/C6*100</f>
        <v>111.55436023444787</v>
      </c>
      <c r="G6" s="35"/>
    </row>
    <row r="7" spans="1:10" s="36" customFormat="1" ht="31.5" x14ac:dyDescent="0.2">
      <c r="A7" s="37">
        <v>11000000</v>
      </c>
      <c r="B7" s="38" t="s">
        <v>1935</v>
      </c>
      <c r="C7" s="39">
        <v>225976.30939479999</v>
      </c>
      <c r="D7" s="39">
        <v>249416.07579999999</v>
      </c>
      <c r="E7" s="39">
        <f t="shared" ref="E7:E66" si="0">D7-C7</f>
        <v>23439.766405200004</v>
      </c>
      <c r="F7" s="39">
        <f t="shared" ref="F7:F66" si="1">D7/C7*100</f>
        <v>110.37266537716957</v>
      </c>
      <c r="J7" s="40"/>
    </row>
    <row r="8" spans="1:10" ht="15" x14ac:dyDescent="0.2">
      <c r="A8" s="41">
        <v>11010000</v>
      </c>
      <c r="B8" s="42" t="s">
        <v>1936</v>
      </c>
      <c r="C8" s="43">
        <v>117281.26885317</v>
      </c>
      <c r="D8" s="43">
        <v>137580.07579999999</v>
      </c>
      <c r="E8" s="43">
        <f t="shared" si="0"/>
        <v>20298.806946829995</v>
      </c>
      <c r="F8" s="43">
        <f t="shared" si="1"/>
        <v>117.30779957048642</v>
      </c>
      <c r="G8" s="36"/>
      <c r="H8" s="36"/>
      <c r="J8" s="44"/>
    </row>
    <row r="9" spans="1:10" ht="15" x14ac:dyDescent="0.2">
      <c r="A9" s="41">
        <v>11020000</v>
      </c>
      <c r="B9" s="42" t="s">
        <v>1937</v>
      </c>
      <c r="C9" s="43">
        <v>108695.04054163001</v>
      </c>
      <c r="D9" s="43">
        <v>111836</v>
      </c>
      <c r="E9" s="43">
        <f t="shared" si="0"/>
        <v>3140.9594583699945</v>
      </c>
      <c r="F9" s="43">
        <f t="shared" si="1"/>
        <v>102.88969896208559</v>
      </c>
      <c r="G9" s="36"/>
      <c r="H9" s="36"/>
      <c r="J9" s="45"/>
    </row>
    <row r="10" spans="1:10" ht="15.75" x14ac:dyDescent="0.2">
      <c r="A10" s="37">
        <v>13000000</v>
      </c>
      <c r="B10" s="38" t="s">
        <v>1938</v>
      </c>
      <c r="C10" s="39">
        <v>52475.720623709996</v>
      </c>
      <c r="D10" s="39">
        <v>41584.757700000002</v>
      </c>
      <c r="E10" s="39">
        <f t="shared" si="0"/>
        <v>-10890.962923709994</v>
      </c>
      <c r="F10" s="39">
        <f t="shared" si="1"/>
        <v>79.245710598609392</v>
      </c>
      <c r="G10" s="36"/>
      <c r="H10" s="36"/>
    </row>
    <row r="11" spans="1:10" ht="15" x14ac:dyDescent="0.2">
      <c r="A11" s="41">
        <v>13010000</v>
      </c>
      <c r="B11" s="42" t="s">
        <v>1939</v>
      </c>
      <c r="C11" s="43">
        <v>712.22811797000008</v>
      </c>
      <c r="D11" s="43">
        <v>689.9</v>
      </c>
      <c r="E11" s="43">
        <f t="shared" si="0"/>
        <v>-22.328117970000108</v>
      </c>
      <c r="F11" s="43">
        <f t="shared" si="1"/>
        <v>96.865032788421786</v>
      </c>
      <c r="G11" s="36"/>
      <c r="H11" s="36"/>
    </row>
    <row r="12" spans="1:10" ht="15" x14ac:dyDescent="0.2">
      <c r="A12" s="41">
        <v>13020000</v>
      </c>
      <c r="B12" s="42" t="s">
        <v>1940</v>
      </c>
      <c r="C12" s="43">
        <v>791.40623375999996</v>
      </c>
      <c r="D12" s="43">
        <v>851.2</v>
      </c>
      <c r="E12" s="43">
        <f t="shared" si="0"/>
        <v>59.793766240000082</v>
      </c>
      <c r="F12" s="43">
        <f t="shared" si="1"/>
        <v>107.55538226631319</v>
      </c>
      <c r="G12" s="36"/>
      <c r="H12" s="36"/>
    </row>
    <row r="13" spans="1:10" ht="15" x14ac:dyDescent="0.2">
      <c r="A13" s="41">
        <v>13030000</v>
      </c>
      <c r="B13" s="42" t="s">
        <v>1941</v>
      </c>
      <c r="C13" s="43">
        <v>47122.10235388</v>
      </c>
      <c r="D13" s="43">
        <v>35204.928399999997</v>
      </c>
      <c r="E13" s="43">
        <f t="shared" si="0"/>
        <v>-11917.173953880003</v>
      </c>
      <c r="F13" s="43">
        <f t="shared" si="1"/>
        <v>74.710012162904377</v>
      </c>
      <c r="G13" s="36"/>
      <c r="H13" s="36"/>
    </row>
    <row r="14" spans="1:10" ht="15" x14ac:dyDescent="0.2">
      <c r="A14" s="41">
        <v>13060000</v>
      </c>
      <c r="B14" s="42" t="s">
        <v>1942</v>
      </c>
      <c r="C14" s="43">
        <v>2278.0444665599998</v>
      </c>
      <c r="D14" s="43">
        <v>3365.6873000000001</v>
      </c>
      <c r="E14" s="43">
        <f t="shared" si="0"/>
        <v>1087.6428334400002</v>
      </c>
      <c r="F14" s="43">
        <f t="shared" si="1"/>
        <v>147.74458310212066</v>
      </c>
      <c r="G14" s="36"/>
      <c r="H14" s="36"/>
    </row>
    <row r="15" spans="1:10" ht="15" x14ac:dyDescent="0.2">
      <c r="A15" s="80">
        <v>13080000</v>
      </c>
      <c r="B15" s="42" t="s">
        <v>1943</v>
      </c>
      <c r="C15" s="43">
        <v>1571.9394515399999</v>
      </c>
      <c r="D15" s="43">
        <v>1473.0419999999999</v>
      </c>
      <c r="E15" s="43">
        <f t="shared" si="0"/>
        <v>-98.89745154000002</v>
      </c>
      <c r="F15" s="43">
        <f t="shared" si="1"/>
        <v>93.708571189360242</v>
      </c>
      <c r="G15" s="36"/>
      <c r="H15" s="36"/>
    </row>
    <row r="16" spans="1:10" ht="15.75" x14ac:dyDescent="0.2">
      <c r="A16" s="37">
        <v>14000000</v>
      </c>
      <c r="B16" s="38" t="s">
        <v>1944</v>
      </c>
      <c r="C16" s="39">
        <v>538896.20635581005</v>
      </c>
      <c r="D16" s="39">
        <v>620824.39170000004</v>
      </c>
      <c r="E16" s="39">
        <f t="shared" si="0"/>
        <v>81928.185344189988</v>
      </c>
      <c r="F16" s="39">
        <f t="shared" si="1"/>
        <v>115.20296197633581</v>
      </c>
      <c r="G16" s="36"/>
      <c r="H16" s="36"/>
    </row>
    <row r="17" spans="1:8" ht="15" x14ac:dyDescent="0.2">
      <c r="A17" s="41">
        <v>14020000</v>
      </c>
      <c r="B17" s="42" t="s">
        <v>1945</v>
      </c>
      <c r="C17" s="43">
        <v>80449.252207390004</v>
      </c>
      <c r="D17" s="43">
        <v>81789.876999999993</v>
      </c>
      <c r="E17" s="43">
        <f t="shared" si="0"/>
        <v>1340.6247926099895</v>
      </c>
      <c r="F17" s="43">
        <f t="shared" si="1"/>
        <v>101.66642293846809</v>
      </c>
      <c r="G17" s="36"/>
      <c r="H17" s="36"/>
    </row>
    <row r="18" spans="1:8" ht="30" x14ac:dyDescent="0.2">
      <c r="A18" s="41">
        <v>14030000</v>
      </c>
      <c r="B18" s="42" t="s">
        <v>1946</v>
      </c>
      <c r="C18" s="43">
        <v>57846.85032297</v>
      </c>
      <c r="D18" s="43">
        <v>55756.175999999999</v>
      </c>
      <c r="E18" s="43">
        <f t="shared" si="0"/>
        <v>-2090.6743229700005</v>
      </c>
      <c r="F18" s="43">
        <f t="shared" si="1"/>
        <v>96.385845882191745</v>
      </c>
      <c r="G18" s="36"/>
      <c r="H18" s="36"/>
    </row>
    <row r="19" spans="1:8" ht="30" x14ac:dyDescent="0.2">
      <c r="A19" s="80">
        <v>14060000</v>
      </c>
      <c r="B19" s="42" t="s">
        <v>1947</v>
      </c>
      <c r="C19" s="43">
        <v>126486.59882014</v>
      </c>
      <c r="D19" s="43">
        <v>140200</v>
      </c>
      <c r="E19" s="43">
        <f t="shared" si="0"/>
        <v>13713.401179859997</v>
      </c>
      <c r="F19" s="43">
        <f t="shared" si="1"/>
        <v>110.84178190241325</v>
      </c>
      <c r="G19" s="36"/>
      <c r="H19" s="36"/>
    </row>
    <row r="20" spans="1:8" ht="15" x14ac:dyDescent="0.2">
      <c r="A20" s="80">
        <v>14070000</v>
      </c>
      <c r="B20" s="42" t="s">
        <v>1948</v>
      </c>
      <c r="C20" s="43">
        <v>274113.50500531</v>
      </c>
      <c r="D20" s="43">
        <v>343078.33870000002</v>
      </c>
      <c r="E20" s="43">
        <f t="shared" si="0"/>
        <v>68964.833694690024</v>
      </c>
      <c r="F20" s="43">
        <f t="shared" si="1"/>
        <v>125.15922507844117</v>
      </c>
      <c r="G20" s="36"/>
      <c r="H20" s="36"/>
    </row>
    <row r="21" spans="1:8" ht="15.75" x14ac:dyDescent="0.2">
      <c r="A21" s="37">
        <v>15000000</v>
      </c>
      <c r="B21" s="38" t="s">
        <v>1949</v>
      </c>
      <c r="C21" s="39">
        <v>30460.508666630001</v>
      </c>
      <c r="D21" s="39">
        <v>33934</v>
      </c>
      <c r="E21" s="39">
        <f t="shared" si="0"/>
        <v>3473.4913333699988</v>
      </c>
      <c r="F21" s="39">
        <f t="shared" si="1"/>
        <v>111.40326109253476</v>
      </c>
      <c r="G21" s="36"/>
      <c r="H21" s="36"/>
    </row>
    <row r="22" spans="1:8" ht="15" x14ac:dyDescent="0.2">
      <c r="A22" s="41">
        <v>15010000</v>
      </c>
      <c r="B22" s="42" t="s">
        <v>1950</v>
      </c>
      <c r="C22" s="43">
        <v>30203.211605830002</v>
      </c>
      <c r="D22" s="43">
        <v>33485</v>
      </c>
      <c r="E22" s="43">
        <f t="shared" si="0"/>
        <v>3281.7883941699984</v>
      </c>
      <c r="F22" s="43">
        <f t="shared" si="1"/>
        <v>110.86569347988319</v>
      </c>
      <c r="G22" s="36"/>
      <c r="H22" s="36"/>
    </row>
    <row r="23" spans="1:8" ht="15" x14ac:dyDescent="0.2">
      <c r="A23" s="41">
        <v>15020000</v>
      </c>
      <c r="B23" s="42" t="s">
        <v>1951</v>
      </c>
      <c r="C23" s="43">
        <v>257.2970608</v>
      </c>
      <c r="D23" s="43">
        <v>449</v>
      </c>
      <c r="E23" s="43">
        <f t="shared" si="0"/>
        <v>191.7029392</v>
      </c>
      <c r="F23" s="43">
        <f t="shared" si="1"/>
        <v>174.50646292031021</v>
      </c>
      <c r="G23" s="36"/>
      <c r="H23" s="36"/>
    </row>
    <row r="24" spans="1:8" ht="15.75" x14ac:dyDescent="0.2">
      <c r="A24" s="81">
        <v>19000000</v>
      </c>
      <c r="B24" s="38" t="s">
        <v>1952</v>
      </c>
      <c r="C24" s="39">
        <v>3306.2136338200003</v>
      </c>
      <c r="D24" s="39">
        <v>3697.3829999999998</v>
      </c>
      <c r="E24" s="39">
        <f t="shared" si="0"/>
        <v>391.16936617999954</v>
      </c>
      <c r="F24" s="39">
        <f t="shared" si="1"/>
        <v>111.83133969864016</v>
      </c>
      <c r="G24" s="36"/>
      <c r="H24" s="36"/>
    </row>
    <row r="25" spans="1:8" ht="15" x14ac:dyDescent="0.2">
      <c r="A25" s="80">
        <v>19010000</v>
      </c>
      <c r="B25" s="42" t="s">
        <v>1953</v>
      </c>
      <c r="C25" s="43">
        <v>3307.2294259699997</v>
      </c>
      <c r="D25" s="43">
        <v>3697.0889999999999</v>
      </c>
      <c r="E25" s="43">
        <f t="shared" si="0"/>
        <v>389.8595740300002</v>
      </c>
      <c r="F25" s="43">
        <f t="shared" si="1"/>
        <v>111.7881018767138</v>
      </c>
      <c r="G25" s="36"/>
      <c r="H25" s="36"/>
    </row>
    <row r="26" spans="1:8" ht="15.75" x14ac:dyDescent="0.2">
      <c r="A26" s="37">
        <v>20000000</v>
      </c>
      <c r="B26" s="38" t="s">
        <v>1954</v>
      </c>
      <c r="C26" s="39">
        <v>212957.20505612</v>
      </c>
      <c r="D26" s="39">
        <v>134613.48790000001</v>
      </c>
      <c r="E26" s="39">
        <f t="shared" si="0"/>
        <v>-78343.717156119994</v>
      </c>
      <c r="F26" s="39">
        <f t="shared" si="1"/>
        <v>63.211520767529649</v>
      </c>
      <c r="G26" s="36"/>
      <c r="H26" s="36"/>
    </row>
    <row r="27" spans="1:8" ht="15.75" x14ac:dyDescent="0.2">
      <c r="A27" s="37">
        <v>21000000</v>
      </c>
      <c r="B27" s="38" t="s">
        <v>1955</v>
      </c>
      <c r="C27" s="39">
        <v>119155.93648794999</v>
      </c>
      <c r="D27" s="39">
        <v>61647.157500000001</v>
      </c>
      <c r="E27" s="39">
        <f t="shared" si="0"/>
        <v>-57508.778987949991</v>
      </c>
      <c r="F27" s="39">
        <f t="shared" si="1"/>
        <v>51.736538956440711</v>
      </c>
      <c r="G27" s="36"/>
      <c r="H27" s="36"/>
    </row>
    <row r="28" spans="1:8" ht="60" x14ac:dyDescent="0.2">
      <c r="A28" s="41">
        <v>21010000</v>
      </c>
      <c r="B28" s="42" t="s">
        <v>1956</v>
      </c>
      <c r="C28" s="43">
        <v>70729.529649610005</v>
      </c>
      <c r="D28" s="43">
        <v>28811.832399999999</v>
      </c>
      <c r="E28" s="43">
        <f t="shared" si="0"/>
        <v>-41917.697249610006</v>
      </c>
      <c r="F28" s="43">
        <f t="shared" si="1"/>
        <v>40.73522408919181</v>
      </c>
      <c r="G28" s="36"/>
      <c r="H28" s="46"/>
    </row>
    <row r="29" spans="1:8" ht="30" x14ac:dyDescent="0.2">
      <c r="A29" s="41">
        <v>21020000</v>
      </c>
      <c r="B29" s="42" t="s">
        <v>1957</v>
      </c>
      <c r="C29" s="43">
        <v>42722.482932980005</v>
      </c>
      <c r="D29" s="43">
        <v>24434</v>
      </c>
      <c r="E29" s="43">
        <f t="shared" si="0"/>
        <v>-18288.482932980005</v>
      </c>
      <c r="F29" s="43">
        <f t="shared" si="1"/>
        <v>57.192368801060375</v>
      </c>
      <c r="G29" s="36"/>
      <c r="H29" s="46"/>
    </row>
    <row r="30" spans="1:8" ht="15" x14ac:dyDescent="0.2">
      <c r="A30" s="41">
        <v>21040000</v>
      </c>
      <c r="B30" s="42" t="s">
        <v>1958</v>
      </c>
      <c r="C30" s="43">
        <v>76.978960720000003</v>
      </c>
      <c r="D30" s="43">
        <v>124.377</v>
      </c>
      <c r="E30" s="43">
        <f t="shared" si="0"/>
        <v>47.398039279999992</v>
      </c>
      <c r="F30" s="43">
        <f t="shared" si="1"/>
        <v>161.57271913867947</v>
      </c>
      <c r="G30" s="36"/>
      <c r="H30" s="46"/>
    </row>
    <row r="31" spans="1:8" ht="15" x14ac:dyDescent="0.2">
      <c r="A31" s="41">
        <v>21080000</v>
      </c>
      <c r="B31" s="42" t="s">
        <v>1959</v>
      </c>
      <c r="C31" s="43">
        <v>5626.9449446400004</v>
      </c>
      <c r="D31" s="43">
        <v>8276.9480999999996</v>
      </c>
      <c r="E31" s="43">
        <f t="shared" si="0"/>
        <v>2650.0031553599993</v>
      </c>
      <c r="F31" s="43">
        <f t="shared" si="1"/>
        <v>147.09488330580319</v>
      </c>
      <c r="G31" s="36"/>
      <c r="H31" s="46"/>
    </row>
    <row r="32" spans="1:8" ht="31.5" x14ac:dyDescent="0.2">
      <c r="A32" s="37">
        <v>22000000</v>
      </c>
      <c r="B32" s="38" t="s">
        <v>1960</v>
      </c>
      <c r="C32" s="39">
        <v>9771.9772752199988</v>
      </c>
      <c r="D32" s="39">
        <v>16954.788199999999</v>
      </c>
      <c r="E32" s="39">
        <f t="shared" si="0"/>
        <v>7182.8109247800003</v>
      </c>
      <c r="F32" s="39">
        <f t="shared" si="1"/>
        <v>173.50417139215349</v>
      </c>
      <c r="G32" s="36"/>
      <c r="H32" s="46"/>
    </row>
    <row r="33" spans="1:8" ht="15" x14ac:dyDescent="0.2">
      <c r="A33" s="80">
        <v>22010000</v>
      </c>
      <c r="B33" s="42" t="s">
        <v>1961</v>
      </c>
      <c r="C33" s="43">
        <v>2871.4716775399997</v>
      </c>
      <c r="D33" s="43">
        <v>9718.6095000000005</v>
      </c>
      <c r="E33" s="43">
        <f t="shared" si="0"/>
        <v>6847.1378224600012</v>
      </c>
      <c r="F33" s="43">
        <f t="shared" si="1"/>
        <v>338.45395641603432</v>
      </c>
      <c r="G33" s="36"/>
      <c r="H33" s="46"/>
    </row>
    <row r="34" spans="1:8" ht="15" x14ac:dyDescent="0.2">
      <c r="A34" s="41">
        <v>22030000</v>
      </c>
      <c r="B34" s="42" t="s">
        <v>1962</v>
      </c>
      <c r="C34" s="43">
        <v>3434.4862910300003</v>
      </c>
      <c r="D34" s="43">
        <v>3364.3150000000001</v>
      </c>
      <c r="E34" s="43">
        <f t="shared" si="0"/>
        <v>-70.171291030000248</v>
      </c>
      <c r="F34" s="43">
        <f t="shared" si="1"/>
        <v>97.956862101523896</v>
      </c>
      <c r="G34" s="36"/>
      <c r="H34" s="46"/>
    </row>
    <row r="35" spans="1:8" ht="15" x14ac:dyDescent="0.2">
      <c r="A35" s="41">
        <v>22060000</v>
      </c>
      <c r="B35" s="42" t="s">
        <v>1963</v>
      </c>
      <c r="C35" s="43">
        <v>580.22544488999995</v>
      </c>
      <c r="D35" s="43">
        <v>810.6123</v>
      </c>
      <c r="E35" s="43">
        <f t="shared" si="0"/>
        <v>230.38685511000006</v>
      </c>
      <c r="F35" s="43">
        <f t="shared" si="1"/>
        <v>139.70643775432447</v>
      </c>
      <c r="G35" s="36"/>
      <c r="H35" s="46"/>
    </row>
    <row r="36" spans="1:8" ht="15" x14ac:dyDescent="0.2">
      <c r="A36" s="41">
        <v>22070000</v>
      </c>
      <c r="B36" s="42" t="s">
        <v>1964</v>
      </c>
      <c r="C36" s="43">
        <v>912.81769397000005</v>
      </c>
      <c r="D36" s="43">
        <v>840.06280000000004</v>
      </c>
      <c r="E36" s="43">
        <f t="shared" si="0"/>
        <v>-72.754893970000012</v>
      </c>
      <c r="F36" s="43">
        <f t="shared" si="1"/>
        <v>92.029635879035538</v>
      </c>
      <c r="G36" s="36"/>
      <c r="H36" s="46"/>
    </row>
    <row r="37" spans="1:8" ht="30" x14ac:dyDescent="0.2">
      <c r="A37" s="41">
        <v>22080000</v>
      </c>
      <c r="B37" s="42" t="s">
        <v>1965</v>
      </c>
      <c r="C37" s="43">
        <v>1300.8672249599999</v>
      </c>
      <c r="D37" s="43">
        <v>1650</v>
      </c>
      <c r="E37" s="43">
        <f t="shared" si="0"/>
        <v>349.13277504000007</v>
      </c>
      <c r="F37" s="43">
        <f t="shared" si="1"/>
        <v>126.83846347583516</v>
      </c>
      <c r="G37" s="36"/>
      <c r="H37" s="46"/>
    </row>
    <row r="38" spans="1:8" ht="15" x14ac:dyDescent="0.2">
      <c r="A38" s="41">
        <v>22110000</v>
      </c>
      <c r="B38" s="42" t="s">
        <v>1966</v>
      </c>
      <c r="C38" s="43">
        <v>294.00476773000003</v>
      </c>
      <c r="D38" s="43">
        <v>271</v>
      </c>
      <c r="E38" s="43">
        <f t="shared" si="0"/>
        <v>-23.004767730000026</v>
      </c>
      <c r="F38" s="43">
        <f t="shared" si="1"/>
        <v>92.17537596154682</v>
      </c>
      <c r="G38" s="36"/>
      <c r="H38" s="46"/>
    </row>
    <row r="39" spans="1:8" ht="15" x14ac:dyDescent="0.2">
      <c r="A39" s="80">
        <v>22150000</v>
      </c>
      <c r="B39" s="42" t="s">
        <v>1967</v>
      </c>
      <c r="C39" s="43">
        <v>194.94324543000002</v>
      </c>
      <c r="D39" s="43">
        <v>202.18860000000001</v>
      </c>
      <c r="E39" s="43">
        <f t="shared" si="0"/>
        <v>7.2453545699999893</v>
      </c>
      <c r="F39" s="43">
        <f t="shared" si="1"/>
        <v>103.71664817317389</v>
      </c>
      <c r="G39" s="36"/>
      <c r="H39" s="46"/>
    </row>
    <row r="40" spans="1:8" ht="15" x14ac:dyDescent="0.2">
      <c r="A40" s="80">
        <v>22160000</v>
      </c>
      <c r="B40" s="42" t="s">
        <v>1968</v>
      </c>
      <c r="C40" s="43">
        <v>128.84892558999999</v>
      </c>
      <c r="D40" s="43">
        <v>25</v>
      </c>
      <c r="E40" s="43">
        <f t="shared" si="0"/>
        <v>-103.84892558999999</v>
      </c>
      <c r="F40" s="43">
        <f t="shared" si="1"/>
        <v>19.402567685779957</v>
      </c>
      <c r="G40" s="36"/>
      <c r="H40" s="46"/>
    </row>
    <row r="41" spans="1:8" ht="30" x14ac:dyDescent="0.2">
      <c r="A41" s="41">
        <v>22200000</v>
      </c>
      <c r="B41" s="42" t="s">
        <v>1969</v>
      </c>
      <c r="C41" s="43">
        <v>54.312004080000001</v>
      </c>
      <c r="D41" s="43">
        <v>73</v>
      </c>
      <c r="E41" s="43">
        <f t="shared" si="0"/>
        <v>18.687995919999999</v>
      </c>
      <c r="F41" s="43">
        <f t="shared" si="1"/>
        <v>134.40859205355989</v>
      </c>
      <c r="G41" s="36"/>
      <c r="H41" s="46"/>
    </row>
    <row r="42" spans="1:8" ht="15.75" x14ac:dyDescent="0.2">
      <c r="A42" s="37">
        <v>24000000</v>
      </c>
      <c r="B42" s="38" t="s">
        <v>1970</v>
      </c>
      <c r="C42" s="39">
        <v>15038.23294767</v>
      </c>
      <c r="D42" s="39">
        <v>17470.820500000002</v>
      </c>
      <c r="E42" s="39">
        <f t="shared" si="0"/>
        <v>2432.5875523300019</v>
      </c>
      <c r="F42" s="39">
        <f t="shared" si="1"/>
        <v>116.17601988740907</v>
      </c>
      <c r="G42" s="36"/>
      <c r="H42" s="46"/>
    </row>
    <row r="43" spans="1:8" ht="30" x14ac:dyDescent="0.2">
      <c r="A43" s="41">
        <v>24010000</v>
      </c>
      <c r="B43" s="42" t="s">
        <v>1971</v>
      </c>
      <c r="C43" s="43">
        <v>330.89476317000003</v>
      </c>
      <c r="D43" s="43">
        <v>273.214</v>
      </c>
      <c r="E43" s="43">
        <f t="shared" si="0"/>
        <v>-57.680763170000034</v>
      </c>
      <c r="F43" s="43">
        <f t="shared" si="1"/>
        <v>82.568245378859004</v>
      </c>
      <c r="G43" s="36"/>
      <c r="H43" s="46"/>
    </row>
    <row r="44" spans="1:8" ht="60" x14ac:dyDescent="0.2">
      <c r="A44" s="41">
        <v>24050000</v>
      </c>
      <c r="B44" s="42" t="s">
        <v>1972</v>
      </c>
      <c r="C44" s="43">
        <v>1.03724113</v>
      </c>
      <c r="D44" s="43">
        <v>13.75</v>
      </c>
      <c r="E44" s="43">
        <f t="shared" si="0"/>
        <v>12.71275887</v>
      </c>
      <c r="F44" s="43">
        <f t="shared" si="1"/>
        <v>1325.6319675638008</v>
      </c>
      <c r="G44" s="36"/>
      <c r="H44" s="46"/>
    </row>
    <row r="45" spans="1:8" ht="15" x14ac:dyDescent="0.2">
      <c r="A45" s="41">
        <v>24060000</v>
      </c>
      <c r="B45" s="42" t="s">
        <v>1973</v>
      </c>
      <c r="C45" s="43">
        <v>3317.59678136</v>
      </c>
      <c r="D45" s="43">
        <v>2897.0681</v>
      </c>
      <c r="E45" s="43">
        <f t="shared" si="0"/>
        <v>-420.52868136000006</v>
      </c>
      <c r="F45" s="43">
        <f t="shared" si="1"/>
        <v>87.324298006232979</v>
      </c>
      <c r="G45" s="36"/>
      <c r="H45" s="46"/>
    </row>
    <row r="46" spans="1:8" ht="15" x14ac:dyDescent="0.2">
      <c r="A46" s="41">
        <v>24110000</v>
      </c>
      <c r="B46" s="42" t="s">
        <v>1974</v>
      </c>
      <c r="C46" s="43">
        <v>1699.8407015</v>
      </c>
      <c r="D46" s="43">
        <v>2423.3786</v>
      </c>
      <c r="E46" s="43">
        <f t="shared" si="0"/>
        <v>723.53789849999998</v>
      </c>
      <c r="F46" s="43">
        <f t="shared" si="1"/>
        <v>142.56504141014653</v>
      </c>
      <c r="G46" s="36"/>
      <c r="H46" s="46"/>
    </row>
    <row r="47" spans="1:8" ht="30" x14ac:dyDescent="0.2">
      <c r="A47" s="41">
        <v>24130000</v>
      </c>
      <c r="B47" s="42" t="s">
        <v>1975</v>
      </c>
      <c r="C47" s="43">
        <v>106.39446038</v>
      </c>
      <c r="D47" s="43">
        <v>550.37379999999996</v>
      </c>
      <c r="E47" s="43">
        <f t="shared" si="0"/>
        <v>443.97933961999996</v>
      </c>
      <c r="F47" s="43">
        <f t="shared" si="1"/>
        <v>517.29554154819425</v>
      </c>
      <c r="G47" s="36"/>
      <c r="H47" s="46"/>
    </row>
    <row r="48" spans="1:8" ht="30" x14ac:dyDescent="0.2">
      <c r="A48" s="41">
        <v>24140000</v>
      </c>
      <c r="B48" s="42" t="s">
        <v>1976</v>
      </c>
      <c r="C48" s="43">
        <v>9535.6083571899999</v>
      </c>
      <c r="D48" s="43">
        <v>11169.1785</v>
      </c>
      <c r="E48" s="43">
        <f t="shared" si="0"/>
        <v>1633.5701428100001</v>
      </c>
      <c r="F48" s="43">
        <f t="shared" si="1"/>
        <v>117.13126296318852</v>
      </c>
      <c r="G48" s="36"/>
      <c r="H48" s="46"/>
    </row>
    <row r="49" spans="1:8" ht="15.75" x14ac:dyDescent="0.2">
      <c r="A49" s="37">
        <v>25000000</v>
      </c>
      <c r="B49" s="38" t="s">
        <v>1977</v>
      </c>
      <c r="C49" s="39">
        <v>68991.058345280006</v>
      </c>
      <c r="D49" s="39">
        <v>38540.721700000002</v>
      </c>
      <c r="E49" s="39">
        <f t="shared" si="0"/>
        <v>-30450.336645280004</v>
      </c>
      <c r="F49" s="39">
        <f t="shared" si="1"/>
        <v>55.863357693565149</v>
      </c>
      <c r="G49" s="36"/>
      <c r="H49" s="46"/>
    </row>
    <row r="50" spans="1:8" ht="15.75" x14ac:dyDescent="0.2">
      <c r="A50" s="37">
        <v>30000000</v>
      </c>
      <c r="B50" s="38" t="s">
        <v>1978</v>
      </c>
      <c r="C50" s="39">
        <v>79.383686389999994</v>
      </c>
      <c r="D50" s="39">
        <v>923.33090000000004</v>
      </c>
      <c r="E50" s="39">
        <f t="shared" si="0"/>
        <v>843.94721361000006</v>
      </c>
      <c r="F50" s="39">
        <f t="shared" si="1"/>
        <v>1163.1242412500417</v>
      </c>
      <c r="G50" s="36"/>
      <c r="H50" s="46"/>
    </row>
    <row r="51" spans="1:8" ht="15.75" x14ac:dyDescent="0.2">
      <c r="A51" s="37">
        <v>31000000</v>
      </c>
      <c r="B51" s="38" t="s">
        <v>1979</v>
      </c>
      <c r="C51" s="39">
        <v>38.528076310000003</v>
      </c>
      <c r="D51" s="39">
        <v>51.7209</v>
      </c>
      <c r="E51" s="39">
        <f t="shared" si="0"/>
        <v>13.192823689999997</v>
      </c>
      <c r="F51" s="39">
        <f t="shared" si="1"/>
        <v>134.24210330110819</v>
      </c>
      <c r="G51" s="36"/>
      <c r="H51" s="46"/>
    </row>
    <row r="52" spans="1:8" ht="45" x14ac:dyDescent="0.2">
      <c r="A52" s="41">
        <v>31010000</v>
      </c>
      <c r="B52" s="42" t="s">
        <v>1980</v>
      </c>
      <c r="C52" s="43">
        <v>17.21861376</v>
      </c>
      <c r="D52" s="43">
        <v>40.698</v>
      </c>
      <c r="E52" s="43">
        <f t="shared" si="0"/>
        <v>23.47938624</v>
      </c>
      <c r="F52" s="43">
        <f t="shared" si="1"/>
        <v>236.36049084592509</v>
      </c>
      <c r="G52" s="36"/>
      <c r="H52" s="46"/>
    </row>
    <row r="53" spans="1:8" ht="30" x14ac:dyDescent="0.2">
      <c r="A53" s="41">
        <v>31020000</v>
      </c>
      <c r="B53" s="42" t="s">
        <v>1981</v>
      </c>
      <c r="C53" s="43">
        <v>21.309462549999999</v>
      </c>
      <c r="D53" s="43">
        <v>11.0229</v>
      </c>
      <c r="E53" s="43">
        <f t="shared" si="0"/>
        <v>-10.286562549999999</v>
      </c>
      <c r="F53" s="43">
        <f t="shared" si="1"/>
        <v>51.727724123197092</v>
      </c>
      <c r="G53" s="36"/>
      <c r="H53" s="46"/>
    </row>
    <row r="54" spans="1:8" ht="15.75" x14ac:dyDescent="0.2">
      <c r="A54" s="37">
        <v>32000000</v>
      </c>
      <c r="B54" s="38" t="s">
        <v>1982</v>
      </c>
      <c r="C54" s="39">
        <v>2.4211683799999997</v>
      </c>
      <c r="D54" s="39">
        <v>864.827</v>
      </c>
      <c r="E54" s="39">
        <f t="shared" si="0"/>
        <v>862.40583161999996</v>
      </c>
      <c r="F54" s="39">
        <f t="shared" si="1"/>
        <v>35719.407503578921</v>
      </c>
      <c r="G54" s="36"/>
      <c r="H54" s="46"/>
    </row>
    <row r="55" spans="1:8" ht="15" x14ac:dyDescent="0.2">
      <c r="A55" s="41">
        <v>32010000</v>
      </c>
      <c r="B55" s="42" t="s">
        <v>1983</v>
      </c>
      <c r="C55" s="43">
        <v>1.5585446000000001</v>
      </c>
      <c r="D55" s="43">
        <v>854.827</v>
      </c>
      <c r="E55" s="43">
        <f t="shared" si="0"/>
        <v>853.26845539999999</v>
      </c>
      <c r="F55" s="43">
        <f t="shared" si="1"/>
        <v>54847.77272334716</v>
      </c>
      <c r="G55" s="36"/>
      <c r="H55" s="46"/>
    </row>
    <row r="56" spans="1:8" ht="30" x14ac:dyDescent="0.2">
      <c r="A56" s="41">
        <v>32020000</v>
      </c>
      <c r="B56" s="42" t="s">
        <v>1984</v>
      </c>
      <c r="C56" s="43">
        <v>0.86262378000000006</v>
      </c>
      <c r="D56" s="43">
        <v>10</v>
      </c>
      <c r="E56" s="43">
        <f t="shared" si="0"/>
        <v>9.1373762200000002</v>
      </c>
      <c r="F56" s="43">
        <f t="shared" si="1"/>
        <v>1159.2539217965912</v>
      </c>
      <c r="G56" s="36"/>
      <c r="H56" s="46"/>
    </row>
    <row r="57" spans="1:8" ht="15.75" x14ac:dyDescent="0.2">
      <c r="A57" s="37">
        <v>33000000</v>
      </c>
      <c r="B57" s="38" t="s">
        <v>1985</v>
      </c>
      <c r="C57" s="39">
        <v>38.434441700000001</v>
      </c>
      <c r="D57" s="39">
        <v>6.7830000000000004</v>
      </c>
      <c r="E57" s="39">
        <f t="shared" si="0"/>
        <v>-31.651441699999999</v>
      </c>
      <c r="F57" s="39">
        <f t="shared" si="1"/>
        <v>17.648233459314174</v>
      </c>
      <c r="G57" s="36"/>
      <c r="H57" s="46"/>
    </row>
    <row r="58" spans="1:8" ht="15" x14ac:dyDescent="0.2">
      <c r="A58" s="41">
        <v>33010000</v>
      </c>
      <c r="B58" s="42" t="s">
        <v>1986</v>
      </c>
      <c r="C58" s="43">
        <v>38.434441700000001</v>
      </c>
      <c r="D58" s="43">
        <v>5.7830000000000004</v>
      </c>
      <c r="E58" s="43">
        <f t="shared" si="0"/>
        <v>-32.651441699999999</v>
      </c>
      <c r="F58" s="43">
        <f t="shared" si="1"/>
        <v>15.046400426833831</v>
      </c>
      <c r="G58" s="36"/>
      <c r="H58" s="46"/>
    </row>
    <row r="59" spans="1:8" ht="31.5" x14ac:dyDescent="0.2">
      <c r="A59" s="37">
        <v>42000000</v>
      </c>
      <c r="B59" s="38" t="s">
        <v>1987</v>
      </c>
      <c r="C59" s="39">
        <v>1029.6510144400002</v>
      </c>
      <c r="D59" s="39">
        <v>1966.3313000000001</v>
      </c>
      <c r="E59" s="39">
        <f t="shared" si="0"/>
        <v>936.6802855599999</v>
      </c>
      <c r="F59" s="39">
        <f t="shared" si="1"/>
        <v>190.97065631207437</v>
      </c>
      <c r="G59" s="36"/>
      <c r="H59" s="46"/>
    </row>
    <row r="60" spans="1:8" ht="30" x14ac:dyDescent="0.2">
      <c r="A60" s="41">
        <v>42010000</v>
      </c>
      <c r="B60" s="42" t="s">
        <v>1988</v>
      </c>
      <c r="C60" s="43">
        <v>678.95163552999998</v>
      </c>
      <c r="D60" s="43">
        <v>518.3098</v>
      </c>
      <c r="E60" s="43">
        <f t="shared" si="0"/>
        <v>-160.64183552999998</v>
      </c>
      <c r="F60" s="43">
        <f t="shared" si="1"/>
        <v>76.339723314076636</v>
      </c>
      <c r="G60" s="36"/>
      <c r="H60" s="46"/>
    </row>
    <row r="61" spans="1:8" ht="30" x14ac:dyDescent="0.2">
      <c r="A61" s="41">
        <v>42030000</v>
      </c>
      <c r="B61" s="42" t="s">
        <v>1989</v>
      </c>
      <c r="C61" s="43">
        <v>350.69937891000001</v>
      </c>
      <c r="D61" s="43">
        <v>808.70399999999995</v>
      </c>
      <c r="E61" s="43">
        <f t="shared" si="0"/>
        <v>458.00462108999994</v>
      </c>
      <c r="F61" s="43">
        <f t="shared" si="1"/>
        <v>230.59749991959285</v>
      </c>
      <c r="G61" s="36"/>
      <c r="H61" s="46"/>
    </row>
    <row r="62" spans="1:8" ht="15.75" x14ac:dyDescent="0.2">
      <c r="A62" s="37">
        <v>50000000</v>
      </c>
      <c r="B62" s="38" t="s">
        <v>1990</v>
      </c>
      <c r="C62" s="39">
        <v>187.06784331999998</v>
      </c>
      <c r="D62" s="39">
        <v>200.6574</v>
      </c>
      <c r="E62" s="39">
        <f t="shared" si="0"/>
        <v>13.589556680000015</v>
      </c>
      <c r="F62" s="39">
        <f t="shared" si="1"/>
        <v>107.26450705734261</v>
      </c>
      <c r="G62" s="36"/>
      <c r="H62" s="46"/>
    </row>
    <row r="63" spans="1:8" ht="15" x14ac:dyDescent="0.2">
      <c r="A63" s="41">
        <v>50070000</v>
      </c>
      <c r="B63" s="42" t="s">
        <v>1991</v>
      </c>
      <c r="C63" s="43">
        <v>187.06784331999998</v>
      </c>
      <c r="D63" s="43">
        <v>200.6574</v>
      </c>
      <c r="E63" s="43">
        <f t="shared" si="0"/>
        <v>13.589556680000015</v>
      </c>
      <c r="F63" s="43">
        <f t="shared" si="1"/>
        <v>107.26450705734261</v>
      </c>
      <c r="G63" s="36"/>
      <c r="H63" s="46"/>
    </row>
    <row r="64" spans="1:8" ht="15.75" x14ac:dyDescent="0.2">
      <c r="A64" s="82"/>
      <c r="B64" s="38" t="s">
        <v>1992</v>
      </c>
      <c r="C64" s="39">
        <v>1065368.9486245899</v>
      </c>
      <c r="D64" s="39">
        <v>1087160.4157</v>
      </c>
      <c r="E64" s="39">
        <f t="shared" si="0"/>
        <v>21791.467075410066</v>
      </c>
      <c r="F64" s="39">
        <f t="shared" si="1"/>
        <v>102.04543854066172</v>
      </c>
      <c r="G64" s="36"/>
      <c r="H64" s="46"/>
    </row>
    <row r="65" spans="1:8" ht="16.5" thickBot="1" x14ac:dyDescent="0.25">
      <c r="A65" s="47">
        <v>41000000</v>
      </c>
      <c r="B65" s="48" t="s">
        <v>1993</v>
      </c>
      <c r="C65" s="49">
        <v>10658.00497783</v>
      </c>
      <c r="D65" s="49">
        <v>10386.230299999999</v>
      </c>
      <c r="E65" s="49">
        <f t="shared" si="0"/>
        <v>-271.77467783000066</v>
      </c>
      <c r="F65" s="49">
        <f t="shared" si="1"/>
        <v>97.450041744253951</v>
      </c>
      <c r="G65" s="36"/>
      <c r="H65" s="46"/>
    </row>
    <row r="66" spans="1:8" ht="16.5" thickBot="1" x14ac:dyDescent="0.25">
      <c r="A66" s="159" t="s">
        <v>2059</v>
      </c>
      <c r="B66" s="160"/>
      <c r="C66" s="50">
        <v>1076026.9536024199</v>
      </c>
      <c r="D66" s="50">
        <v>1097546.6459999999</v>
      </c>
      <c r="E66" s="50">
        <f t="shared" si="0"/>
        <v>21519.692397580016</v>
      </c>
      <c r="F66" s="50">
        <f t="shared" si="1"/>
        <v>101.9999213147528</v>
      </c>
      <c r="G66" s="36"/>
      <c r="H66" s="36"/>
    </row>
  </sheetData>
  <mergeCells count="8">
    <mergeCell ref="A66:B66"/>
    <mergeCell ref="A1:F2"/>
    <mergeCell ref="A3:D3"/>
    <mergeCell ref="A4:A5"/>
    <mergeCell ref="B4:B5"/>
    <mergeCell ref="C4:C5"/>
    <mergeCell ref="D4:D5"/>
    <mergeCell ref="E4:F4"/>
  </mergeCells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view="pageBreakPreview" zoomScale="96" zoomScaleNormal="100" zoomScaleSheetLayoutView="96" workbookViewId="0">
      <selection activeCell="A2" sqref="A2:F2"/>
    </sheetView>
  </sheetViews>
  <sheetFormatPr defaultRowHeight="10.5" x14ac:dyDescent="0.15"/>
  <cols>
    <col min="1" max="1" width="18.5" customWidth="1"/>
    <col min="2" max="2" width="45.6640625" customWidth="1"/>
    <col min="3" max="3" width="18.33203125" customWidth="1"/>
    <col min="4" max="4" width="17.1640625" customWidth="1"/>
    <col min="5" max="5" width="16.1640625" customWidth="1"/>
    <col min="6" max="6" width="19" customWidth="1"/>
  </cols>
  <sheetData>
    <row r="1" spans="1:6" ht="69.75" customHeight="1" x14ac:dyDescent="0.3">
      <c r="A1" s="171" t="s">
        <v>1929</v>
      </c>
      <c r="B1" s="171"/>
      <c r="C1" s="171"/>
      <c r="D1" s="171"/>
      <c r="E1" s="171"/>
      <c r="F1" s="171"/>
    </row>
    <row r="2" spans="1:6" ht="21" customHeight="1" thickBot="1" x14ac:dyDescent="0.2">
      <c r="A2" s="178" t="s">
        <v>1349</v>
      </c>
      <c r="B2" s="178"/>
      <c r="C2" s="178"/>
      <c r="D2" s="178"/>
      <c r="E2" s="178"/>
      <c r="F2" s="178"/>
    </row>
    <row r="3" spans="1:6" ht="25.5" customHeight="1" thickBot="1" x14ac:dyDescent="0.2">
      <c r="A3" s="172" t="s">
        <v>1391</v>
      </c>
      <c r="B3" s="174" t="s">
        <v>1392</v>
      </c>
      <c r="C3" s="176" t="s">
        <v>1414</v>
      </c>
      <c r="D3" s="165" t="s">
        <v>1930</v>
      </c>
      <c r="E3" s="167" t="s">
        <v>1408</v>
      </c>
      <c r="F3" s="168"/>
    </row>
    <row r="4" spans="1:6" ht="51.75" customHeight="1" thickBot="1" x14ac:dyDescent="0.2">
      <c r="A4" s="173"/>
      <c r="B4" s="175"/>
      <c r="C4" s="177"/>
      <c r="D4" s="166"/>
      <c r="E4" s="21" t="s">
        <v>1928</v>
      </c>
      <c r="F4" s="21" t="s">
        <v>1927</v>
      </c>
    </row>
    <row r="5" spans="1:6" ht="33.75" customHeight="1" x14ac:dyDescent="0.15">
      <c r="A5" s="22" t="s">
        <v>0</v>
      </c>
      <c r="B5" s="23" t="s">
        <v>1</v>
      </c>
      <c r="C5" s="5">
        <v>1927.6098559500001</v>
      </c>
      <c r="D5" s="5">
        <v>2820.3926999999999</v>
      </c>
      <c r="E5" s="5">
        <v>892.78284404999977</v>
      </c>
      <c r="F5" s="5">
        <v>146.31553637756235</v>
      </c>
    </row>
    <row r="6" spans="1:6" ht="31.5" customHeight="1" x14ac:dyDescent="0.15">
      <c r="A6" s="24" t="s">
        <v>9</v>
      </c>
      <c r="B6" s="25" t="s">
        <v>10</v>
      </c>
      <c r="C6" s="5">
        <v>2423.3424459600001</v>
      </c>
      <c r="D6" s="5">
        <v>3229.9434000000001</v>
      </c>
      <c r="E6" s="5">
        <v>806.60095404000003</v>
      </c>
      <c r="F6" s="5">
        <v>133.28464598078986</v>
      </c>
    </row>
    <row r="7" spans="1:6" ht="25.5" x14ac:dyDescent="0.15">
      <c r="A7" s="24" t="s">
        <v>37</v>
      </c>
      <c r="B7" s="25" t="s">
        <v>38</v>
      </c>
      <c r="C7" s="5">
        <v>2194.0965381999999</v>
      </c>
      <c r="D7" s="5">
        <v>2532.2662999999998</v>
      </c>
      <c r="E7" s="5">
        <v>338.16976179999983</v>
      </c>
      <c r="F7" s="5">
        <v>115.4127111506875</v>
      </c>
    </row>
    <row r="8" spans="1:6" ht="50.25" customHeight="1" x14ac:dyDescent="0.15">
      <c r="A8" s="24" t="s">
        <v>58</v>
      </c>
      <c r="B8" s="25" t="s">
        <v>59</v>
      </c>
      <c r="C8" s="5">
        <v>0</v>
      </c>
      <c r="D8" s="5">
        <v>467.32490000000001</v>
      </c>
      <c r="E8" s="5">
        <f>D8-C8</f>
        <v>467.32490000000001</v>
      </c>
      <c r="F8" s="5" t="s">
        <v>1364</v>
      </c>
    </row>
    <row r="9" spans="1:6" ht="20.25" customHeight="1" x14ac:dyDescent="0.15">
      <c r="A9" s="24" t="s">
        <v>64</v>
      </c>
      <c r="B9" s="25" t="s">
        <v>65</v>
      </c>
      <c r="C9" s="5">
        <v>15796.600499329999</v>
      </c>
      <c r="D9" s="5">
        <v>16395.213100000001</v>
      </c>
      <c r="E9" s="5">
        <v>598.61260067000148</v>
      </c>
      <c r="F9" s="5">
        <v>103.78950268885632</v>
      </c>
    </row>
    <row r="10" spans="1:6" ht="18.75" customHeight="1" x14ac:dyDescent="0.15">
      <c r="A10" s="24" t="s">
        <v>72</v>
      </c>
      <c r="B10" s="25" t="s">
        <v>73</v>
      </c>
      <c r="C10" s="5">
        <v>2100.64125913</v>
      </c>
      <c r="D10" s="5">
        <v>2356.8074000000001</v>
      </c>
      <c r="E10" s="5">
        <v>256.16614087000016</v>
      </c>
      <c r="F10" s="5">
        <v>112.19466387973802</v>
      </c>
    </row>
    <row r="11" spans="1:6" ht="18.75" customHeight="1" x14ac:dyDescent="0.15">
      <c r="A11" s="24" t="s">
        <v>78</v>
      </c>
      <c r="B11" s="25" t="s">
        <v>79</v>
      </c>
      <c r="C11" s="5">
        <v>272.33005661000004</v>
      </c>
      <c r="D11" s="5">
        <v>318.35309999999998</v>
      </c>
      <c r="E11" s="5">
        <v>46.023043389999941</v>
      </c>
      <c r="F11" s="5">
        <v>116.89972967468253</v>
      </c>
    </row>
    <row r="12" spans="1:6" ht="19.5" customHeight="1" x14ac:dyDescent="0.15">
      <c r="A12" s="24" t="s">
        <v>83</v>
      </c>
      <c r="B12" s="25" t="s">
        <v>84</v>
      </c>
      <c r="C12" s="5">
        <v>261.25589594000002</v>
      </c>
      <c r="D12" s="5">
        <v>374.98</v>
      </c>
      <c r="E12" s="5">
        <v>113.72410406</v>
      </c>
      <c r="F12" s="5">
        <v>143.52977514663166</v>
      </c>
    </row>
    <row r="13" spans="1:6" ht="18.75" customHeight="1" x14ac:dyDescent="0.15">
      <c r="A13" s="24" t="s">
        <v>91</v>
      </c>
      <c r="B13" s="25" t="s">
        <v>92</v>
      </c>
      <c r="C13" s="5">
        <v>7398.0384116499999</v>
      </c>
      <c r="D13" s="5">
        <v>11539.5592</v>
      </c>
      <c r="E13" s="5">
        <v>4141.5207883499997</v>
      </c>
      <c r="F13" s="5">
        <v>155.9813366449703</v>
      </c>
    </row>
    <row r="14" spans="1:6" ht="18.75" customHeight="1" x14ac:dyDescent="0.15">
      <c r="A14" s="24" t="s">
        <v>105</v>
      </c>
      <c r="B14" s="25" t="s">
        <v>106</v>
      </c>
      <c r="C14" s="5">
        <v>100519.60795178</v>
      </c>
      <c r="D14" s="5">
        <v>98303.740399999995</v>
      </c>
      <c r="E14" s="5">
        <v>-2215.8675517800002</v>
      </c>
      <c r="F14" s="5">
        <v>97.795586754732497</v>
      </c>
    </row>
    <row r="15" spans="1:6" ht="25.5" x14ac:dyDescent="0.15">
      <c r="A15" s="24" t="s">
        <v>203</v>
      </c>
      <c r="B15" s="25" t="s">
        <v>204</v>
      </c>
      <c r="C15" s="5">
        <v>22949.468976279997</v>
      </c>
      <c r="D15" s="5">
        <v>9461.3618999999999</v>
      </c>
      <c r="E15" s="5">
        <v>-13488.107076279997</v>
      </c>
      <c r="F15" s="5">
        <v>41.226931698415456</v>
      </c>
    </row>
    <row r="16" spans="1:6" ht="51" x14ac:dyDescent="0.15">
      <c r="A16" s="24" t="s">
        <v>278</v>
      </c>
      <c r="B16" s="25" t="s">
        <v>279</v>
      </c>
      <c r="C16" s="5">
        <v>62.357004020000005</v>
      </c>
      <c r="D16" s="5">
        <v>93.232399999999998</v>
      </c>
      <c r="E16" s="5">
        <v>30.875395979999993</v>
      </c>
      <c r="F16" s="5">
        <v>149.51391822817081</v>
      </c>
    </row>
    <row r="17" spans="1:6" ht="17.25" customHeight="1" x14ac:dyDescent="0.15">
      <c r="A17" s="24" t="s">
        <v>283</v>
      </c>
      <c r="B17" s="25" t="s">
        <v>284</v>
      </c>
      <c r="C17" s="5">
        <v>4229.3836895499999</v>
      </c>
      <c r="D17" s="5">
        <v>5389.8127000000004</v>
      </c>
      <c r="E17" s="5">
        <v>1160.4290104500005</v>
      </c>
      <c r="F17" s="5">
        <v>127.43730755185913</v>
      </c>
    </row>
    <row r="18" spans="1:6" ht="20.25" customHeight="1" x14ac:dyDescent="0.15">
      <c r="A18" s="24" t="s">
        <v>303</v>
      </c>
      <c r="B18" s="25" t="s">
        <v>304</v>
      </c>
      <c r="C18" s="5">
        <v>477.75237914999997</v>
      </c>
      <c r="D18" s="5">
        <v>373.07080000000002</v>
      </c>
      <c r="E18" s="5">
        <v>-104.68157914999995</v>
      </c>
      <c r="F18" s="5">
        <v>78.088737237427125</v>
      </c>
    </row>
    <row r="19" spans="1:6" ht="38.25" x14ac:dyDescent="0.15">
      <c r="A19" s="24" t="s">
        <v>313</v>
      </c>
      <c r="B19" s="25" t="s">
        <v>314</v>
      </c>
      <c r="C19" s="5">
        <v>643.56002838999996</v>
      </c>
      <c r="D19" s="5">
        <v>615.89750000000004</v>
      </c>
      <c r="E19" s="5">
        <v>-27.66252838999992</v>
      </c>
      <c r="F19" s="5">
        <v>95.701639758577997</v>
      </c>
    </row>
    <row r="20" spans="1:6" ht="19.5" customHeight="1" x14ac:dyDescent="0.15">
      <c r="A20" s="24" t="s">
        <v>320</v>
      </c>
      <c r="B20" s="25" t="s">
        <v>321</v>
      </c>
      <c r="C20" s="5">
        <v>120033.80453591001</v>
      </c>
      <c r="D20" s="5">
        <v>117626.4434</v>
      </c>
      <c r="E20" s="5">
        <v>-2407.3611359100032</v>
      </c>
      <c r="F20" s="5">
        <v>97.994430697904107</v>
      </c>
    </row>
    <row r="21" spans="1:6" ht="20.25" customHeight="1" x14ac:dyDescent="0.15">
      <c r="A21" s="24" t="s">
        <v>339</v>
      </c>
      <c r="B21" s="25" t="s">
        <v>340</v>
      </c>
      <c r="C21" s="5">
        <v>40701.775837199995</v>
      </c>
      <c r="D21" s="5">
        <v>50348.203000000001</v>
      </c>
      <c r="E21" s="5">
        <v>9646.427162800006</v>
      </c>
      <c r="F21" s="5">
        <v>123.70026114188244</v>
      </c>
    </row>
    <row r="22" spans="1:6" ht="38.25" x14ac:dyDescent="0.15">
      <c r="A22" s="24" t="s">
        <v>396</v>
      </c>
      <c r="B22" s="25" t="s">
        <v>397</v>
      </c>
      <c r="C22" s="5">
        <v>83828.127326020011</v>
      </c>
      <c r="D22" s="5">
        <v>103723.1614</v>
      </c>
      <c r="E22" s="5">
        <v>19895.034073979987</v>
      </c>
      <c r="F22" s="5">
        <v>123.73312479784411</v>
      </c>
    </row>
    <row r="23" spans="1:6" ht="12.75" x14ac:dyDescent="0.15">
      <c r="A23" s="24" t="s">
        <v>411</v>
      </c>
      <c r="B23" s="25" t="s">
        <v>1493</v>
      </c>
      <c r="C23" s="5">
        <v>126372.92626344001</v>
      </c>
      <c r="D23" s="5">
        <v>165660.70300000001</v>
      </c>
      <c r="E23" s="5">
        <v>39287.776736560001</v>
      </c>
      <c r="F23" s="5">
        <v>131.08876077986812</v>
      </c>
    </row>
    <row r="24" spans="1:6" ht="38.25" x14ac:dyDescent="0.15">
      <c r="A24" s="24" t="s">
        <v>458</v>
      </c>
      <c r="B24" s="25" t="s">
        <v>1517</v>
      </c>
      <c r="C24" s="5">
        <v>21840.081847560003</v>
      </c>
      <c r="D24" s="5">
        <v>3497.9151999999999</v>
      </c>
      <c r="E24" s="5">
        <v>-18342.166647560003</v>
      </c>
      <c r="F24" s="5">
        <v>16.016035216419258</v>
      </c>
    </row>
    <row r="25" spans="1:6" ht="21" customHeight="1" x14ac:dyDescent="0.15">
      <c r="A25" s="24" t="s">
        <v>468</v>
      </c>
      <c r="B25" s="25" t="s">
        <v>469</v>
      </c>
      <c r="C25" s="5">
        <v>38997.858541289999</v>
      </c>
      <c r="D25" s="5">
        <v>5457.6235999999999</v>
      </c>
      <c r="E25" s="5">
        <v>-33540.23494129</v>
      </c>
      <c r="F25" s="5">
        <v>13.994675103048539</v>
      </c>
    </row>
    <row r="26" spans="1:6" ht="36" customHeight="1" x14ac:dyDescent="0.15">
      <c r="A26" s="24">
        <v>2410000</v>
      </c>
      <c r="B26" s="25" t="s">
        <v>520</v>
      </c>
      <c r="C26" s="5">
        <v>108.25107826</v>
      </c>
      <c r="D26" s="5">
        <v>137.49950000000001</v>
      </c>
      <c r="E26" s="5">
        <v>29.248421740000012</v>
      </c>
      <c r="F26" s="5">
        <v>127.01905811021157</v>
      </c>
    </row>
    <row r="27" spans="1:6" ht="21.75" customHeight="1" x14ac:dyDescent="0.15">
      <c r="A27" s="24" t="s">
        <v>524</v>
      </c>
      <c r="B27" s="25" t="s">
        <v>525</v>
      </c>
      <c r="C27" s="5">
        <v>312807.66572839004</v>
      </c>
      <c r="D27" s="5">
        <v>311302.02980000002</v>
      </c>
      <c r="E27" s="5">
        <v>-1505.6359283900238</v>
      </c>
      <c r="F27" s="5">
        <v>99.518670386518806</v>
      </c>
    </row>
    <row r="28" spans="1:6" ht="38.25" x14ac:dyDescent="0.15">
      <c r="A28" s="24" t="s">
        <v>581</v>
      </c>
      <c r="B28" s="25" t="s">
        <v>582</v>
      </c>
      <c r="C28" s="5">
        <v>784.69257203999996</v>
      </c>
      <c r="D28" s="5">
        <v>1080.9585</v>
      </c>
      <c r="E28" s="5">
        <v>296.26592796</v>
      </c>
      <c r="F28" s="5">
        <v>137.75566871874221</v>
      </c>
    </row>
    <row r="29" spans="1:6" ht="25.5" x14ac:dyDescent="0.15">
      <c r="A29" s="24" t="s">
        <v>1553</v>
      </c>
      <c r="B29" s="25" t="s">
        <v>1554</v>
      </c>
      <c r="C29" s="5">
        <v>22.426208320000001</v>
      </c>
      <c r="D29" s="5">
        <v>2758.9059999999999</v>
      </c>
      <c r="E29" s="5">
        <v>2736.4797916799998</v>
      </c>
      <c r="F29" s="5">
        <v>12302.150950500043</v>
      </c>
    </row>
    <row r="30" spans="1:6" ht="25.5" x14ac:dyDescent="0.15">
      <c r="A30" s="24" t="s">
        <v>1393</v>
      </c>
      <c r="B30" s="25" t="s">
        <v>585</v>
      </c>
      <c r="C30" s="5">
        <v>9030.4310184200003</v>
      </c>
      <c r="D30" s="5">
        <v>11060.273800000001</v>
      </c>
      <c r="E30" s="5">
        <v>2029.8427815800005</v>
      </c>
      <c r="F30" s="5">
        <v>122.4778061804535</v>
      </c>
    </row>
    <row r="31" spans="1:6" ht="25.5" x14ac:dyDescent="0.15">
      <c r="A31" s="24" t="s">
        <v>598</v>
      </c>
      <c r="B31" s="25" t="s">
        <v>599</v>
      </c>
      <c r="C31" s="5">
        <v>641.21070211000006</v>
      </c>
      <c r="D31" s="5">
        <v>1180.0404000000001</v>
      </c>
      <c r="E31" s="5">
        <v>538.82969789000003</v>
      </c>
      <c r="F31" s="5">
        <v>184.03317288948858</v>
      </c>
    </row>
    <row r="32" spans="1:6" ht="38.25" x14ac:dyDescent="0.15">
      <c r="A32" s="24" t="s">
        <v>625</v>
      </c>
      <c r="B32" s="25" t="s">
        <v>626</v>
      </c>
      <c r="C32" s="5">
        <v>9059.9180432600006</v>
      </c>
      <c r="D32" s="5">
        <v>6212.55</v>
      </c>
      <c r="E32" s="5">
        <v>-2847.3680432600004</v>
      </c>
      <c r="F32" s="5">
        <v>68.571812353443306</v>
      </c>
    </row>
    <row r="33" spans="1:6" ht="25.5" x14ac:dyDescent="0.15">
      <c r="A33" s="24" t="s">
        <v>1622</v>
      </c>
      <c r="B33" s="25" t="s">
        <v>1394</v>
      </c>
      <c r="C33" s="5" t="s">
        <v>1364</v>
      </c>
      <c r="D33" s="5">
        <v>6854.7277999999997</v>
      </c>
      <c r="E33" s="5" t="s">
        <v>1364</v>
      </c>
      <c r="F33" s="5" t="s">
        <v>1364</v>
      </c>
    </row>
    <row r="34" spans="1:6" ht="25.5" x14ac:dyDescent="0.15">
      <c r="A34" s="24" t="s">
        <v>634</v>
      </c>
      <c r="B34" s="25" t="s">
        <v>635</v>
      </c>
      <c r="C34" s="5">
        <v>270.89319802999995</v>
      </c>
      <c r="D34" s="5">
        <v>456.3141</v>
      </c>
      <c r="E34" s="5">
        <v>185.42090197000005</v>
      </c>
      <c r="F34" s="5">
        <v>168.4479726026438</v>
      </c>
    </row>
    <row r="35" spans="1:6" ht="38.25" x14ac:dyDescent="0.15">
      <c r="A35" s="24" t="s">
        <v>642</v>
      </c>
      <c r="B35" s="25" t="s">
        <v>643</v>
      </c>
      <c r="C35" s="5">
        <v>0</v>
      </c>
      <c r="D35" s="5">
        <v>1333</v>
      </c>
      <c r="E35" s="5">
        <v>1333</v>
      </c>
      <c r="F35" s="5" t="s">
        <v>1364</v>
      </c>
    </row>
    <row r="36" spans="1:6" ht="12.75" x14ac:dyDescent="0.15">
      <c r="A36" s="24" t="s">
        <v>647</v>
      </c>
      <c r="B36" s="25" t="s">
        <v>648</v>
      </c>
      <c r="C36" s="5">
        <v>2987.7629165999997</v>
      </c>
      <c r="D36" s="5">
        <v>7628.0905000000002</v>
      </c>
      <c r="E36" s="5">
        <v>4640.3275834000005</v>
      </c>
      <c r="F36" s="5">
        <v>255.31110442593547</v>
      </c>
    </row>
    <row r="37" spans="1:6" ht="25.5" x14ac:dyDescent="0.15">
      <c r="A37" s="24" t="s">
        <v>682</v>
      </c>
      <c r="B37" s="25" t="s">
        <v>683</v>
      </c>
      <c r="C37" s="5">
        <v>91782.870811800007</v>
      </c>
      <c r="D37" s="5">
        <v>46383.749790000002</v>
      </c>
      <c r="E37" s="5">
        <v>-45399.121021800005</v>
      </c>
      <c r="F37" s="5">
        <v>50.536390265139431</v>
      </c>
    </row>
    <row r="38" spans="1:6" ht="38.25" x14ac:dyDescent="0.15">
      <c r="A38" s="24" t="s">
        <v>1659</v>
      </c>
      <c r="B38" s="25" t="s">
        <v>1660</v>
      </c>
      <c r="C38" s="5" t="s">
        <v>1364</v>
      </c>
      <c r="D38" s="5">
        <v>0</v>
      </c>
      <c r="E38" s="5" t="s">
        <v>1364</v>
      </c>
      <c r="F38" s="5" t="s">
        <v>1364</v>
      </c>
    </row>
    <row r="39" spans="1:6" ht="38.25" x14ac:dyDescent="0.15">
      <c r="A39" s="24" t="s">
        <v>703</v>
      </c>
      <c r="B39" s="25" t="s">
        <v>704</v>
      </c>
      <c r="C39" s="5">
        <v>24047.125199999999</v>
      </c>
      <c r="D39" s="5">
        <v>18101.150900000001</v>
      </c>
      <c r="E39" s="5">
        <v>-5945.974299999998</v>
      </c>
      <c r="F39" s="5">
        <v>75.273658491202937</v>
      </c>
    </row>
    <row r="40" spans="1:6" ht="12.75" x14ac:dyDescent="0.15">
      <c r="A40" s="24" t="s">
        <v>709</v>
      </c>
      <c r="B40" s="25" t="s">
        <v>710</v>
      </c>
      <c r="C40" s="5">
        <v>2100.42446896</v>
      </c>
      <c r="D40" s="5">
        <v>6669.6633099999999</v>
      </c>
      <c r="E40" s="5">
        <v>4569.2388410399999</v>
      </c>
      <c r="F40" s="5">
        <v>317.53883124882867</v>
      </c>
    </row>
    <row r="41" spans="1:6" ht="38.25" x14ac:dyDescent="0.15">
      <c r="A41" s="24" t="s">
        <v>730</v>
      </c>
      <c r="B41" s="25" t="s">
        <v>731</v>
      </c>
      <c r="C41" s="5">
        <v>220</v>
      </c>
      <c r="D41" s="5">
        <v>500</v>
      </c>
      <c r="E41" s="5">
        <v>280</v>
      </c>
      <c r="F41" s="5">
        <v>227.27272727272728</v>
      </c>
    </row>
    <row r="42" spans="1:6" ht="24" customHeight="1" x14ac:dyDescent="0.15">
      <c r="A42" s="24" t="s">
        <v>738</v>
      </c>
      <c r="B42" s="25" t="s">
        <v>739</v>
      </c>
      <c r="C42" s="5">
        <v>23023.532724119999</v>
      </c>
      <c r="D42" s="5">
        <v>24463.878499999999</v>
      </c>
      <c r="E42" s="5">
        <v>1440.3457758799996</v>
      </c>
      <c r="F42" s="5">
        <v>106.25597206622884</v>
      </c>
    </row>
    <row r="43" spans="1:6" ht="38.25" x14ac:dyDescent="0.15">
      <c r="A43" s="24" t="s">
        <v>792</v>
      </c>
      <c r="B43" s="25" t="s">
        <v>793</v>
      </c>
      <c r="C43" s="5">
        <v>141851.49519548999</v>
      </c>
      <c r="D43" s="5">
        <v>199584.18410000001</v>
      </c>
      <c r="E43" s="5">
        <v>57732.688904510025</v>
      </c>
      <c r="F43" s="5">
        <v>140.69938693627924</v>
      </c>
    </row>
    <row r="44" spans="1:6" ht="22.5" customHeight="1" x14ac:dyDescent="0.15">
      <c r="A44" s="24" t="s">
        <v>816</v>
      </c>
      <c r="B44" s="25" t="s">
        <v>817</v>
      </c>
      <c r="C44" s="5">
        <v>14159.737761840001</v>
      </c>
      <c r="D44" s="5">
        <v>15452.7156</v>
      </c>
      <c r="E44" s="5">
        <v>1292.977838159999</v>
      </c>
      <c r="F44" s="5">
        <v>109.13136853172895</v>
      </c>
    </row>
    <row r="45" spans="1:6" ht="25.5" x14ac:dyDescent="0.15">
      <c r="A45" s="24" t="s">
        <v>855</v>
      </c>
      <c r="B45" s="25" t="s">
        <v>856</v>
      </c>
      <c r="C45" s="5">
        <v>8649.2781327199991</v>
      </c>
      <c r="D45" s="5">
        <v>13384.251099999999</v>
      </c>
      <c r="E45" s="5">
        <v>4734.9729672800004</v>
      </c>
      <c r="F45" s="5">
        <v>154.7441404314161</v>
      </c>
    </row>
    <row r="46" spans="1:6" ht="41.25" customHeight="1" x14ac:dyDescent="0.15">
      <c r="A46" s="24" t="s">
        <v>1736</v>
      </c>
      <c r="B46" s="25" t="s">
        <v>1737</v>
      </c>
      <c r="C46" s="5" t="s">
        <v>1364</v>
      </c>
      <c r="D46" s="5">
        <v>200</v>
      </c>
      <c r="E46" s="5" t="s">
        <v>1364</v>
      </c>
      <c r="F46" s="5" t="s">
        <v>1364</v>
      </c>
    </row>
    <row r="47" spans="1:6" ht="33" customHeight="1" x14ac:dyDescent="0.15">
      <c r="A47" s="24" t="s">
        <v>1395</v>
      </c>
      <c r="B47" s="25" t="s">
        <v>909</v>
      </c>
      <c r="C47" s="5">
        <v>116.09273965999999</v>
      </c>
      <c r="D47" s="5">
        <v>1037.45</v>
      </c>
      <c r="E47" s="5">
        <v>921.35726034000004</v>
      </c>
      <c r="F47" s="5">
        <v>893.6390019206824</v>
      </c>
    </row>
    <row r="48" spans="1:6" ht="51" x14ac:dyDescent="0.15">
      <c r="A48" s="24" t="s">
        <v>1396</v>
      </c>
      <c r="B48" s="25" t="s">
        <v>917</v>
      </c>
      <c r="C48" s="5">
        <v>16.681142510000001</v>
      </c>
      <c r="D48" s="5">
        <v>125</v>
      </c>
      <c r="E48" s="5">
        <v>108.31885749</v>
      </c>
      <c r="F48" s="5">
        <v>749.34915234412199</v>
      </c>
    </row>
    <row r="49" spans="1:6" ht="29.25" customHeight="1" x14ac:dyDescent="0.15">
      <c r="A49" s="24" t="s">
        <v>920</v>
      </c>
      <c r="B49" s="25" t="s">
        <v>921</v>
      </c>
      <c r="C49" s="5">
        <v>78.783446659999996</v>
      </c>
      <c r="D49" s="5">
        <v>80.408299999999997</v>
      </c>
      <c r="E49" s="5">
        <v>1.6248533400000014</v>
      </c>
      <c r="F49" s="5">
        <v>102.06242987440275</v>
      </c>
    </row>
    <row r="50" spans="1:6" ht="36" customHeight="1" x14ac:dyDescent="0.15">
      <c r="A50" s="24" t="s">
        <v>927</v>
      </c>
      <c r="B50" s="25" t="s">
        <v>928</v>
      </c>
      <c r="C50" s="5">
        <v>72.238802710000002</v>
      </c>
      <c r="D50" s="5" t="s">
        <v>1364</v>
      </c>
      <c r="E50" s="5" t="s">
        <v>1364</v>
      </c>
      <c r="F50" s="5" t="s">
        <v>1364</v>
      </c>
    </row>
    <row r="51" spans="1:6" ht="47.25" customHeight="1" x14ac:dyDescent="0.15">
      <c r="A51" s="24" t="s">
        <v>933</v>
      </c>
      <c r="B51" s="25" t="s">
        <v>1758</v>
      </c>
      <c r="C51" s="5">
        <v>87.964310699999999</v>
      </c>
      <c r="D51" s="5">
        <v>95.726500000000001</v>
      </c>
      <c r="E51" s="5">
        <v>7.7621893000000028</v>
      </c>
      <c r="F51" s="5">
        <v>108.82424842328697</v>
      </c>
    </row>
    <row r="52" spans="1:6" ht="25.5" x14ac:dyDescent="0.15">
      <c r="A52" s="24" t="s">
        <v>936</v>
      </c>
      <c r="B52" s="25" t="s">
        <v>937</v>
      </c>
      <c r="C52" s="5">
        <v>3717.61564142</v>
      </c>
      <c r="D52" s="5">
        <v>4009.1932000000002</v>
      </c>
      <c r="E52" s="5">
        <v>291.57755858000019</v>
      </c>
      <c r="F52" s="5">
        <v>107.84313352169532</v>
      </c>
    </row>
    <row r="53" spans="1:6" ht="12.75" x14ac:dyDescent="0.15">
      <c r="A53" s="24" t="s">
        <v>945</v>
      </c>
      <c r="B53" s="25" t="s">
        <v>946</v>
      </c>
      <c r="C53" s="5">
        <v>6.8420245900000003</v>
      </c>
      <c r="D53" s="5">
        <v>20.4041</v>
      </c>
      <c r="E53" s="5">
        <v>13.562075409999998</v>
      </c>
      <c r="F53" s="5">
        <v>298.2172854190224</v>
      </c>
    </row>
    <row r="54" spans="1:6" ht="12.75" x14ac:dyDescent="0.15">
      <c r="A54" s="24" t="s">
        <v>951</v>
      </c>
      <c r="B54" s="25" t="s">
        <v>952</v>
      </c>
      <c r="C54" s="5">
        <v>217.44729213999997</v>
      </c>
      <c r="D54" s="5">
        <v>237.0204</v>
      </c>
      <c r="E54" s="5">
        <v>19.573107860000022</v>
      </c>
      <c r="F54" s="5">
        <v>109.00131138326532</v>
      </c>
    </row>
    <row r="55" spans="1:6" ht="25.5" x14ac:dyDescent="0.15">
      <c r="A55" s="24" t="s">
        <v>957</v>
      </c>
      <c r="B55" s="25" t="s">
        <v>958</v>
      </c>
      <c r="C55" s="5">
        <v>123.85785362999999</v>
      </c>
      <c r="D55" s="5">
        <v>213.70920000000001</v>
      </c>
      <c r="E55" s="5">
        <v>89.851346370000016</v>
      </c>
      <c r="F55" s="5">
        <v>172.54392332553456</v>
      </c>
    </row>
    <row r="56" spans="1:6" ht="12.75" x14ac:dyDescent="0.15">
      <c r="A56" s="24" t="s">
        <v>964</v>
      </c>
      <c r="B56" s="25" t="s">
        <v>965</v>
      </c>
      <c r="C56" s="5">
        <v>243.62638109</v>
      </c>
      <c r="D56" s="5">
        <v>310.42230000000001</v>
      </c>
      <c r="E56" s="5">
        <v>66.795918910000012</v>
      </c>
      <c r="F56" s="5">
        <v>127.41735874873272</v>
      </c>
    </row>
    <row r="57" spans="1:6" ht="25.5" x14ac:dyDescent="0.15">
      <c r="A57" s="24" t="s">
        <v>972</v>
      </c>
      <c r="B57" s="25" t="s">
        <v>973</v>
      </c>
      <c r="C57" s="5">
        <v>212.19619299000001</v>
      </c>
      <c r="D57" s="5">
        <v>224.27070000000001</v>
      </c>
      <c r="E57" s="5">
        <v>12.074507009999991</v>
      </c>
      <c r="F57" s="5">
        <v>105.69025619162215</v>
      </c>
    </row>
    <row r="58" spans="1:6" ht="25.5" x14ac:dyDescent="0.15">
      <c r="A58" s="24" t="s">
        <v>982</v>
      </c>
      <c r="B58" s="25" t="s">
        <v>983</v>
      </c>
      <c r="C58" s="5">
        <v>171.06839702000002</v>
      </c>
      <c r="D58" s="5">
        <v>229.6241</v>
      </c>
      <c r="E58" s="5">
        <v>58.555702979999978</v>
      </c>
      <c r="F58" s="5">
        <v>134.22940999041109</v>
      </c>
    </row>
    <row r="59" spans="1:6" ht="20.25" customHeight="1" x14ac:dyDescent="0.15">
      <c r="A59" s="24" t="s">
        <v>990</v>
      </c>
      <c r="B59" s="25" t="s">
        <v>991</v>
      </c>
      <c r="C59" s="5">
        <v>925.13066761000005</v>
      </c>
      <c r="D59" s="5">
        <v>1065.7976000000001</v>
      </c>
      <c r="E59" s="5">
        <v>140.66693239000006</v>
      </c>
      <c r="F59" s="5">
        <v>115.20508802863509</v>
      </c>
    </row>
    <row r="60" spans="1:6" ht="33" customHeight="1" x14ac:dyDescent="0.15">
      <c r="A60" s="24" t="s">
        <v>995</v>
      </c>
      <c r="B60" s="25" t="s">
        <v>996</v>
      </c>
      <c r="C60" s="5">
        <v>592.16236666999998</v>
      </c>
      <c r="D60" s="5">
        <v>1145.1409000000001</v>
      </c>
      <c r="E60" s="5">
        <v>552.97853333000012</v>
      </c>
      <c r="F60" s="5">
        <v>193.38292408544154</v>
      </c>
    </row>
    <row r="61" spans="1:6" ht="38.25" x14ac:dyDescent="0.15">
      <c r="A61" s="24" t="s">
        <v>1003</v>
      </c>
      <c r="B61" s="25" t="s">
        <v>1004</v>
      </c>
      <c r="C61" s="5">
        <v>465.89663135000001</v>
      </c>
      <c r="D61" s="5">
        <v>713.58309999999994</v>
      </c>
      <c r="E61" s="5">
        <v>247.68646864999994</v>
      </c>
      <c r="F61" s="5">
        <v>153.1633954794423</v>
      </c>
    </row>
    <row r="62" spans="1:6" ht="12.75" x14ac:dyDescent="0.15">
      <c r="A62" s="24" t="s">
        <v>1009</v>
      </c>
      <c r="B62" s="25" t="s">
        <v>1010</v>
      </c>
      <c r="C62" s="5">
        <v>1003.22158613</v>
      </c>
      <c r="D62" s="5">
        <v>1122.6973</v>
      </c>
      <c r="E62" s="5">
        <v>119.47571387000005</v>
      </c>
      <c r="F62" s="5">
        <v>111.90920485781075</v>
      </c>
    </row>
    <row r="63" spans="1:6" ht="12.75" x14ac:dyDescent="0.15">
      <c r="A63" s="24" t="s">
        <v>1027</v>
      </c>
      <c r="B63" s="25" t="s">
        <v>1028</v>
      </c>
      <c r="C63" s="5">
        <v>1389.1039274000002</v>
      </c>
      <c r="D63" s="5">
        <v>2484.078</v>
      </c>
      <c r="E63" s="5">
        <v>1094.9740725999998</v>
      </c>
      <c r="F63" s="5">
        <v>178.82592878773829</v>
      </c>
    </row>
    <row r="64" spans="1:6" ht="51" x14ac:dyDescent="0.15">
      <c r="A64" s="24" t="s">
        <v>1032</v>
      </c>
      <c r="B64" s="25" t="s">
        <v>1033</v>
      </c>
      <c r="C64" s="5">
        <v>159.56333871999999</v>
      </c>
      <c r="D64" s="5">
        <v>273.49189999999999</v>
      </c>
      <c r="E64" s="5">
        <v>113.92856128</v>
      </c>
      <c r="F64" s="5">
        <v>171.40021147333886</v>
      </c>
    </row>
    <row r="65" spans="1:6" ht="25.5" x14ac:dyDescent="0.15">
      <c r="A65" s="24" t="s">
        <v>1038</v>
      </c>
      <c r="B65" s="25" t="s">
        <v>1039</v>
      </c>
      <c r="C65" s="5">
        <v>84.889209199999996</v>
      </c>
      <c r="D65" s="5">
        <v>131.15049999999999</v>
      </c>
      <c r="E65" s="5">
        <v>46.261290799999998</v>
      </c>
      <c r="F65" s="5">
        <v>154.49607934385139</v>
      </c>
    </row>
    <row r="66" spans="1:6" ht="21.75" customHeight="1" x14ac:dyDescent="0.15">
      <c r="A66" s="24" t="s">
        <v>1760</v>
      </c>
      <c r="B66" s="25" t="s">
        <v>1761</v>
      </c>
      <c r="C66" s="5" t="s">
        <v>1364</v>
      </c>
      <c r="D66" s="5">
        <v>587.0557</v>
      </c>
      <c r="E66" s="5" t="s">
        <v>1364</v>
      </c>
      <c r="F66" s="5" t="s">
        <v>1364</v>
      </c>
    </row>
    <row r="67" spans="1:6" ht="25.5" x14ac:dyDescent="0.15">
      <c r="A67" s="24" t="s">
        <v>1044</v>
      </c>
      <c r="B67" s="25" t="s">
        <v>1045</v>
      </c>
      <c r="C67" s="5">
        <v>168.42649247</v>
      </c>
      <c r="D67" s="5">
        <v>250.98869999999999</v>
      </c>
      <c r="E67" s="5">
        <v>82.562207529999995</v>
      </c>
      <c r="F67" s="5">
        <v>149.01972743076979</v>
      </c>
    </row>
    <row r="68" spans="1:6" ht="16.5" customHeight="1" x14ac:dyDescent="0.15">
      <c r="A68" s="24" t="s">
        <v>1050</v>
      </c>
      <c r="B68" s="25" t="s">
        <v>1051</v>
      </c>
      <c r="C68" s="5">
        <v>379.39686811000001</v>
      </c>
      <c r="D68" s="5">
        <v>475.54050000000001</v>
      </c>
      <c r="E68" s="5">
        <v>96.143631889999995</v>
      </c>
      <c r="F68" s="5">
        <v>125.34117700257997</v>
      </c>
    </row>
    <row r="69" spans="1:6" ht="21" customHeight="1" x14ac:dyDescent="0.15">
      <c r="A69" s="24" t="s">
        <v>1056</v>
      </c>
      <c r="B69" s="25" t="s">
        <v>1057</v>
      </c>
      <c r="C69" s="5">
        <v>12616.542625200002</v>
      </c>
      <c r="D69" s="5">
        <v>15009.625099999999</v>
      </c>
      <c r="E69" s="5">
        <v>2393.0824747999977</v>
      </c>
      <c r="F69" s="5">
        <v>118.96781508128944</v>
      </c>
    </row>
    <row r="70" spans="1:6" ht="20.25" customHeight="1" x14ac:dyDescent="0.15">
      <c r="A70" s="24" t="s">
        <v>1075</v>
      </c>
      <c r="B70" s="25" t="s">
        <v>1076</v>
      </c>
      <c r="C70" s="5">
        <v>5008.3050993900006</v>
      </c>
      <c r="D70" s="5">
        <v>6235.1657999999998</v>
      </c>
      <c r="E70" s="5">
        <v>1226.8607006099992</v>
      </c>
      <c r="F70" s="5">
        <v>124.49652479756929</v>
      </c>
    </row>
    <row r="71" spans="1:6" ht="25.5" x14ac:dyDescent="0.15">
      <c r="A71" s="24" t="s">
        <v>1092</v>
      </c>
      <c r="B71" s="25" t="s">
        <v>1093</v>
      </c>
      <c r="C71" s="5">
        <v>239.79239615</v>
      </c>
      <c r="D71" s="5">
        <v>309.79610000000002</v>
      </c>
      <c r="E71" s="5">
        <v>70.003703850000022</v>
      </c>
      <c r="F71" s="5">
        <v>129.19346275109149</v>
      </c>
    </row>
    <row r="72" spans="1:6" ht="25.5" x14ac:dyDescent="0.15">
      <c r="A72" s="24" t="s">
        <v>1101</v>
      </c>
      <c r="B72" s="25" t="s">
        <v>1102</v>
      </c>
      <c r="C72" s="5">
        <v>3747.9565320400002</v>
      </c>
      <c r="D72" s="5">
        <v>4982.0302000000001</v>
      </c>
      <c r="E72" s="5">
        <v>1234.07366796</v>
      </c>
      <c r="F72" s="5">
        <v>132.92657365181068</v>
      </c>
    </row>
    <row r="73" spans="1:6" ht="21" customHeight="1" x14ac:dyDescent="0.15">
      <c r="A73" s="24" t="s">
        <v>1115</v>
      </c>
      <c r="B73" s="25" t="s">
        <v>1116</v>
      </c>
      <c r="C73" s="5">
        <v>35.763086100000002</v>
      </c>
      <c r="D73" s="5">
        <v>44.734000000000002</v>
      </c>
      <c r="E73" s="5">
        <v>8.9709138999999993</v>
      </c>
      <c r="F73" s="5">
        <v>125.084283484137</v>
      </c>
    </row>
    <row r="74" spans="1:6" ht="25.5" x14ac:dyDescent="0.15">
      <c r="A74" s="24" t="s">
        <v>1122</v>
      </c>
      <c r="B74" s="25" t="s">
        <v>1123</v>
      </c>
      <c r="C74" s="5">
        <v>76.108996619999999</v>
      </c>
      <c r="D74" s="5">
        <v>102.438</v>
      </c>
      <c r="E74" s="5">
        <v>26.329003380000003</v>
      </c>
      <c r="F74" s="5">
        <v>134.59381222887026</v>
      </c>
    </row>
    <row r="75" spans="1:6" ht="25.5" x14ac:dyDescent="0.15">
      <c r="A75" s="24" t="s">
        <v>1129</v>
      </c>
      <c r="B75" s="25" t="s">
        <v>1130</v>
      </c>
      <c r="C75" s="5">
        <v>1237.9846028099998</v>
      </c>
      <c r="D75" s="5">
        <v>1615.1803</v>
      </c>
      <c r="E75" s="5">
        <v>377.19569719000015</v>
      </c>
      <c r="F75" s="5">
        <v>130.46852895697043</v>
      </c>
    </row>
    <row r="76" spans="1:6" ht="17.25" customHeight="1" x14ac:dyDescent="0.15">
      <c r="A76" s="24" t="s">
        <v>1138</v>
      </c>
      <c r="B76" s="25" t="s">
        <v>1139</v>
      </c>
      <c r="C76" s="5">
        <v>1635.5836024600001</v>
      </c>
      <c r="D76" s="5">
        <v>1654.8109999999999</v>
      </c>
      <c r="E76" s="5">
        <v>19.227397539999856</v>
      </c>
      <c r="F76" s="5">
        <v>101.1755680058837</v>
      </c>
    </row>
    <row r="77" spans="1:6" ht="19.5" customHeight="1" x14ac:dyDescent="0.15">
      <c r="A77" s="24" t="s">
        <v>1145</v>
      </c>
      <c r="B77" s="25" t="s">
        <v>1146</v>
      </c>
      <c r="C77" s="5">
        <v>453.51771671</v>
      </c>
      <c r="D77" s="5">
        <v>744.70699999999999</v>
      </c>
      <c r="E77" s="5">
        <v>291.18928328999999</v>
      </c>
      <c r="F77" s="5">
        <v>164.20681542551506</v>
      </c>
    </row>
    <row r="78" spans="1:6" ht="12.75" x14ac:dyDescent="0.15">
      <c r="A78" s="24" t="s">
        <v>1152</v>
      </c>
      <c r="B78" s="25" t="s">
        <v>1153</v>
      </c>
      <c r="C78" s="5">
        <v>2401.6659936300002</v>
      </c>
      <c r="D78" s="5">
        <v>4010.9933999999998</v>
      </c>
      <c r="E78" s="5">
        <v>1609.3274063699996</v>
      </c>
      <c r="F78" s="5">
        <v>167.00879350577722</v>
      </c>
    </row>
    <row r="79" spans="1:6" ht="38.25" x14ac:dyDescent="0.15">
      <c r="A79" s="24" t="s">
        <v>1159</v>
      </c>
      <c r="B79" s="25" t="s">
        <v>1781</v>
      </c>
      <c r="C79" s="5">
        <v>2748.2724377899999</v>
      </c>
      <c r="D79" s="5">
        <v>3942.0434</v>
      </c>
      <c r="E79" s="5">
        <v>1193.7709622100001</v>
      </c>
      <c r="F79" s="5">
        <v>143.43714057584339</v>
      </c>
    </row>
    <row r="80" spans="1:6" ht="24.75" customHeight="1" x14ac:dyDescent="0.15">
      <c r="A80" s="24" t="s">
        <v>1170</v>
      </c>
      <c r="B80" s="25" t="s">
        <v>1171</v>
      </c>
      <c r="C80" s="5">
        <v>757.70484016</v>
      </c>
      <c r="D80" s="5">
        <v>330.45119999999997</v>
      </c>
      <c r="E80" s="5">
        <v>-427.25364016000003</v>
      </c>
      <c r="F80" s="5">
        <v>43.61212737274063</v>
      </c>
    </row>
    <row r="81" spans="1:6" ht="38.25" x14ac:dyDescent="0.15">
      <c r="A81" s="24" t="s">
        <v>1182</v>
      </c>
      <c r="B81" s="25" t="s">
        <v>1183</v>
      </c>
      <c r="C81" s="5">
        <v>1891.0231054400001</v>
      </c>
      <c r="D81" s="5">
        <v>25.959800000000001</v>
      </c>
      <c r="E81" s="5">
        <v>-1865.06330544</v>
      </c>
      <c r="F81" s="5">
        <v>1.3727912644388192</v>
      </c>
    </row>
    <row r="82" spans="1:6" ht="25.5" x14ac:dyDescent="0.15">
      <c r="A82" s="24" t="s">
        <v>1187</v>
      </c>
      <c r="B82" s="25" t="s">
        <v>1188</v>
      </c>
      <c r="C82" s="5">
        <v>452.27922805999998</v>
      </c>
      <c r="D82" s="5">
        <v>263.70690000000002</v>
      </c>
      <c r="E82" s="5">
        <v>-188.57232805999996</v>
      </c>
      <c r="F82" s="5">
        <v>58.306215196116916</v>
      </c>
    </row>
    <row r="83" spans="1:6" ht="25.5" x14ac:dyDescent="0.15">
      <c r="A83" s="24" t="s">
        <v>1193</v>
      </c>
      <c r="B83" s="25" t="s">
        <v>1194</v>
      </c>
      <c r="C83" s="5">
        <v>283.43858111000003</v>
      </c>
      <c r="D83" s="5">
        <v>193.0138</v>
      </c>
      <c r="E83" s="5">
        <v>-90.424781110000026</v>
      </c>
      <c r="F83" s="5">
        <v>68.097222066283564</v>
      </c>
    </row>
    <row r="84" spans="1:6" ht="25.5" x14ac:dyDescent="0.15">
      <c r="A84" s="24" t="s">
        <v>1199</v>
      </c>
      <c r="B84" s="25" t="s">
        <v>1200</v>
      </c>
      <c r="C84" s="5">
        <v>460.68453438</v>
      </c>
      <c r="D84" s="5">
        <v>405.18049999999999</v>
      </c>
      <c r="E84" s="5">
        <v>-55.504034380000007</v>
      </c>
      <c r="F84" s="5">
        <v>87.951834663888036</v>
      </c>
    </row>
    <row r="85" spans="1:6" ht="12.75" x14ac:dyDescent="0.15">
      <c r="A85" s="24" t="s">
        <v>1205</v>
      </c>
      <c r="B85" s="25" t="s">
        <v>1206</v>
      </c>
      <c r="C85" s="5">
        <v>626.54646766999997</v>
      </c>
      <c r="D85" s="5">
        <v>314.49950000000001</v>
      </c>
      <c r="E85" s="5">
        <v>-312.04696766999996</v>
      </c>
      <c r="F85" s="5">
        <v>50.195718311135053</v>
      </c>
    </row>
    <row r="86" spans="1:6" ht="25.5" x14ac:dyDescent="0.15">
      <c r="A86" s="24" t="s">
        <v>1211</v>
      </c>
      <c r="B86" s="25" t="s">
        <v>1212</v>
      </c>
      <c r="C86" s="5">
        <v>392.53185581000002</v>
      </c>
      <c r="D86" s="5">
        <v>238.85659999999999</v>
      </c>
      <c r="E86" s="5">
        <v>-153.67525581000004</v>
      </c>
      <c r="F86" s="5">
        <v>60.850246028341573</v>
      </c>
    </row>
    <row r="87" spans="1:6" ht="25.5" x14ac:dyDescent="0.15">
      <c r="A87" s="24" t="s">
        <v>1217</v>
      </c>
      <c r="B87" s="25" t="s">
        <v>1218</v>
      </c>
      <c r="C87" s="5">
        <v>331.70134985999999</v>
      </c>
      <c r="D87" s="5">
        <v>224.7098</v>
      </c>
      <c r="E87" s="5">
        <v>-106.99154985999999</v>
      </c>
      <c r="F87" s="5">
        <v>67.74461427270117</v>
      </c>
    </row>
    <row r="88" spans="1:6" ht="25.5" x14ac:dyDescent="0.15">
      <c r="A88" s="24" t="s">
        <v>1224</v>
      </c>
      <c r="B88" s="25" t="s">
        <v>1225</v>
      </c>
      <c r="C88" s="5">
        <v>327.74430894</v>
      </c>
      <c r="D88" s="5">
        <v>269.06049999999999</v>
      </c>
      <c r="E88" s="5">
        <v>-58.683808940000006</v>
      </c>
      <c r="F88" s="5">
        <v>82.094636782619702</v>
      </c>
    </row>
    <row r="89" spans="1:6" ht="25.5" x14ac:dyDescent="0.15">
      <c r="A89" s="24" t="s">
        <v>1230</v>
      </c>
      <c r="B89" s="25" t="s">
        <v>1231</v>
      </c>
      <c r="C89" s="5">
        <v>954.88661612999999</v>
      </c>
      <c r="D89" s="5">
        <v>226.6405</v>
      </c>
      <c r="E89" s="5">
        <v>-728.24611613000002</v>
      </c>
      <c r="F89" s="5">
        <v>23.734807480969529</v>
      </c>
    </row>
    <row r="90" spans="1:6" ht="21" customHeight="1" x14ac:dyDescent="0.15">
      <c r="A90" s="24" t="s">
        <v>1237</v>
      </c>
      <c r="B90" s="25" t="s">
        <v>1238</v>
      </c>
      <c r="C90" s="5">
        <v>548.71658415000002</v>
      </c>
      <c r="D90" s="5">
        <v>324.59160000000003</v>
      </c>
      <c r="E90" s="5">
        <v>-224.12498414999999</v>
      </c>
      <c r="F90" s="5">
        <v>59.154691032860775</v>
      </c>
    </row>
    <row r="91" spans="1:6" ht="25.5" x14ac:dyDescent="0.15">
      <c r="A91" s="24" t="s">
        <v>1243</v>
      </c>
      <c r="B91" s="25" t="s">
        <v>1244</v>
      </c>
      <c r="C91" s="5">
        <v>342.49388754</v>
      </c>
      <c r="D91" s="5">
        <v>198.60720000000001</v>
      </c>
      <c r="E91" s="5">
        <v>-143.88668754</v>
      </c>
      <c r="F91" s="5">
        <v>57.988538547802428</v>
      </c>
    </row>
    <row r="92" spans="1:6" ht="25.5" x14ac:dyDescent="0.15">
      <c r="A92" s="24" t="s">
        <v>1249</v>
      </c>
      <c r="B92" s="25" t="s">
        <v>1250</v>
      </c>
      <c r="C92" s="5">
        <v>579.29096364999998</v>
      </c>
      <c r="D92" s="5">
        <v>203.1874</v>
      </c>
      <c r="E92" s="5">
        <v>-376.10356364999996</v>
      </c>
      <c r="F92" s="5">
        <v>35.075188937827647</v>
      </c>
    </row>
    <row r="93" spans="1:6" ht="25.5" x14ac:dyDescent="0.15">
      <c r="A93" s="24" t="s">
        <v>1257</v>
      </c>
      <c r="B93" s="25" t="s">
        <v>1258</v>
      </c>
      <c r="C93" s="5">
        <v>532.14942108999992</v>
      </c>
      <c r="D93" s="5">
        <v>323.07279999999997</v>
      </c>
      <c r="E93" s="5">
        <v>-209.07662108999995</v>
      </c>
      <c r="F93" s="5">
        <v>60.710918248910431</v>
      </c>
    </row>
    <row r="94" spans="1:6" ht="25.5" x14ac:dyDescent="0.15">
      <c r="A94" s="24" t="s">
        <v>1268</v>
      </c>
      <c r="B94" s="25" t="s">
        <v>1269</v>
      </c>
      <c r="C94" s="5">
        <v>296.33976491000004</v>
      </c>
      <c r="D94" s="5">
        <v>208.8929</v>
      </c>
      <c r="E94" s="5">
        <v>-87.446864910000045</v>
      </c>
      <c r="F94" s="5">
        <v>70.491012255288084</v>
      </c>
    </row>
    <row r="95" spans="1:6" ht="20.25" customHeight="1" x14ac:dyDescent="0.15">
      <c r="A95" s="24" t="s">
        <v>1274</v>
      </c>
      <c r="B95" s="25" t="s">
        <v>1275</v>
      </c>
      <c r="C95" s="5">
        <v>424.21502948</v>
      </c>
      <c r="D95" s="5">
        <v>293.7235</v>
      </c>
      <c r="E95" s="5">
        <v>-130.49152948</v>
      </c>
      <c r="F95" s="5">
        <v>69.239296014581171</v>
      </c>
    </row>
    <row r="96" spans="1:6" ht="25.5" x14ac:dyDescent="0.15">
      <c r="A96" s="24" t="s">
        <v>1280</v>
      </c>
      <c r="B96" s="25" t="s">
        <v>1281</v>
      </c>
      <c r="C96" s="5">
        <v>459.42443427999996</v>
      </c>
      <c r="D96" s="5">
        <v>247.85210000000001</v>
      </c>
      <c r="E96" s="5">
        <v>-211.57233427999995</v>
      </c>
      <c r="F96" s="5">
        <v>53.948393142917716</v>
      </c>
    </row>
    <row r="97" spans="1:6" ht="25.5" x14ac:dyDescent="0.15">
      <c r="A97" s="24" t="s">
        <v>1286</v>
      </c>
      <c r="B97" s="25" t="s">
        <v>1287</v>
      </c>
      <c r="C97" s="5">
        <v>317.60997630999998</v>
      </c>
      <c r="D97" s="5">
        <v>203.3407</v>
      </c>
      <c r="E97" s="5">
        <v>-114.26927630999998</v>
      </c>
      <c r="F97" s="5">
        <v>64.022138839093444</v>
      </c>
    </row>
    <row r="98" spans="1:6" ht="25.5" customHeight="1" x14ac:dyDescent="0.15">
      <c r="A98" s="24" t="s">
        <v>1292</v>
      </c>
      <c r="B98" s="25" t="s">
        <v>1293</v>
      </c>
      <c r="C98" s="5">
        <v>318.62452347000004</v>
      </c>
      <c r="D98" s="5">
        <v>216.5856</v>
      </c>
      <c r="E98" s="5">
        <v>-102.03892347000004</v>
      </c>
      <c r="F98" s="5">
        <v>67.975182086193854</v>
      </c>
    </row>
    <row r="99" spans="1:6" ht="25.5" x14ac:dyDescent="0.15">
      <c r="A99" s="24" t="s">
        <v>1298</v>
      </c>
      <c r="B99" s="25" t="s">
        <v>1299</v>
      </c>
      <c r="C99" s="5">
        <v>325.24501330999999</v>
      </c>
      <c r="D99" s="5">
        <v>176.4905</v>
      </c>
      <c r="E99" s="5">
        <v>-148.75451330999999</v>
      </c>
      <c r="F99" s="5">
        <v>54.263860405995537</v>
      </c>
    </row>
    <row r="100" spans="1:6" ht="25.5" x14ac:dyDescent="0.15">
      <c r="A100" s="24" t="s">
        <v>1304</v>
      </c>
      <c r="B100" s="25" t="s">
        <v>1305</v>
      </c>
      <c r="C100" s="5">
        <v>498.67878795999997</v>
      </c>
      <c r="D100" s="5">
        <v>315.87099999999998</v>
      </c>
      <c r="E100" s="5">
        <v>-182.80778795999998</v>
      </c>
      <c r="F100" s="5">
        <v>63.341575303848018</v>
      </c>
    </row>
    <row r="101" spans="1:6" ht="25.5" x14ac:dyDescent="0.15">
      <c r="A101" s="24" t="s">
        <v>1310</v>
      </c>
      <c r="B101" s="25" t="s">
        <v>1311</v>
      </c>
      <c r="C101" s="5">
        <v>277.69127362</v>
      </c>
      <c r="D101" s="5">
        <v>212.06209999999999</v>
      </c>
      <c r="E101" s="5">
        <v>-65.629173620000017</v>
      </c>
      <c r="F101" s="5">
        <v>76.366137558283981</v>
      </c>
    </row>
    <row r="102" spans="1:6" ht="25.5" x14ac:dyDescent="0.15">
      <c r="A102" s="24" t="s">
        <v>1316</v>
      </c>
      <c r="B102" s="25" t="s">
        <v>1317</v>
      </c>
      <c r="C102" s="5">
        <v>307.19422767999998</v>
      </c>
      <c r="D102" s="5">
        <v>183.22190000000001</v>
      </c>
      <c r="E102" s="5">
        <v>-123.97232767999998</v>
      </c>
      <c r="F102" s="5">
        <v>59.643666283619027</v>
      </c>
    </row>
    <row r="103" spans="1:6" ht="25.5" x14ac:dyDescent="0.15">
      <c r="A103" s="24" t="s">
        <v>1322</v>
      </c>
      <c r="B103" s="25" t="s">
        <v>1323</v>
      </c>
      <c r="C103" s="5">
        <v>353.75780961999999</v>
      </c>
      <c r="D103" s="5">
        <v>213.50720000000001</v>
      </c>
      <c r="E103" s="5">
        <v>-140.25060961999998</v>
      </c>
      <c r="F103" s="5">
        <v>60.354059809830183</v>
      </c>
    </row>
    <row r="104" spans="1:6" ht="25.5" x14ac:dyDescent="0.15">
      <c r="A104" s="24" t="s">
        <v>1328</v>
      </c>
      <c r="B104" s="25" t="s">
        <v>1329</v>
      </c>
      <c r="C104" s="5">
        <v>665.50406236000003</v>
      </c>
      <c r="D104" s="5">
        <v>176.5395</v>
      </c>
      <c r="E104" s="5">
        <v>-488.96456236000006</v>
      </c>
      <c r="F104" s="5">
        <v>26.527185930910534</v>
      </c>
    </row>
    <row r="105" spans="1:6" ht="25.5" x14ac:dyDescent="0.15">
      <c r="A105" s="24" t="s">
        <v>1335</v>
      </c>
      <c r="B105" s="25" t="s">
        <v>1336</v>
      </c>
      <c r="C105" s="5">
        <v>326.68386170999997</v>
      </c>
      <c r="D105" s="5">
        <v>280.45769999999999</v>
      </c>
      <c r="E105" s="5">
        <v>-46.226161709999985</v>
      </c>
      <c r="F105" s="5">
        <v>85.849879002888926</v>
      </c>
    </row>
    <row r="106" spans="1:6" ht="24" customHeight="1" thickBot="1" x14ac:dyDescent="0.2">
      <c r="A106" s="24" t="s">
        <v>1341</v>
      </c>
      <c r="B106" s="25" t="s">
        <v>1342</v>
      </c>
      <c r="C106" s="26">
        <v>56.640418429999997</v>
      </c>
      <c r="D106" s="26">
        <v>74.302700000000002</v>
      </c>
      <c r="E106" s="26">
        <v>17.662281570000005</v>
      </c>
      <c r="F106" s="26">
        <v>131.18317635987847</v>
      </c>
    </row>
    <row r="107" spans="1:6" ht="25.5" customHeight="1" thickBot="1" x14ac:dyDescent="0.2">
      <c r="A107" s="169" t="s">
        <v>1397</v>
      </c>
      <c r="B107" s="170"/>
      <c r="C107" s="6">
        <v>1288121.3449176799</v>
      </c>
      <c r="D107" s="6">
        <v>1335162.5719000001</v>
      </c>
      <c r="E107" s="6">
        <v>47041.226982320193</v>
      </c>
      <c r="F107" s="6">
        <v>103.65192512086867</v>
      </c>
    </row>
  </sheetData>
  <mergeCells count="8">
    <mergeCell ref="A107:B107"/>
    <mergeCell ref="A1:F1"/>
    <mergeCell ref="A3:A4"/>
    <mergeCell ref="B3:B4"/>
    <mergeCell ref="C3:C4"/>
    <mergeCell ref="D3:D4"/>
    <mergeCell ref="E3:F3"/>
    <mergeCell ref="A2:F2"/>
  </mergeCells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8"/>
  <sheetViews>
    <sheetView view="pageBreakPreview" zoomScale="140" zoomScaleNormal="145" zoomScaleSheetLayoutView="140" workbookViewId="0">
      <selection activeCell="A959" sqref="A959"/>
    </sheetView>
  </sheetViews>
  <sheetFormatPr defaultRowHeight="10.5" x14ac:dyDescent="0.15"/>
  <cols>
    <col min="1" max="1" width="15.6640625" style="1" customWidth="1"/>
    <col min="2" max="2" width="48.5" style="2" customWidth="1"/>
    <col min="3" max="3" width="13.1640625" style="3" customWidth="1"/>
    <col min="4" max="4" width="12.83203125" style="3" customWidth="1"/>
    <col min="5" max="5" width="10.33203125" style="3" customWidth="1"/>
    <col min="6" max="6" width="9.5" style="3" customWidth="1"/>
  </cols>
  <sheetData>
    <row r="1" spans="1:6" ht="40.5" customHeight="1" x14ac:dyDescent="0.15">
      <c r="A1" s="185" t="s">
        <v>1416</v>
      </c>
      <c r="B1" s="185"/>
      <c r="C1" s="185"/>
      <c r="D1" s="185"/>
      <c r="E1" s="185"/>
      <c r="F1" s="185"/>
    </row>
    <row r="2" spans="1:6" ht="12" customHeight="1" thickBot="1" x14ac:dyDescent="0.2">
      <c r="A2" s="96"/>
      <c r="B2" s="97"/>
      <c r="C2" s="98"/>
      <c r="D2" s="98"/>
      <c r="E2" s="98"/>
      <c r="F2" s="130" t="s">
        <v>1349</v>
      </c>
    </row>
    <row r="3" spans="1:6" ht="12" x14ac:dyDescent="0.15">
      <c r="A3" s="186" t="s">
        <v>1347</v>
      </c>
      <c r="B3" s="188" t="s">
        <v>1348</v>
      </c>
      <c r="C3" s="181" t="s">
        <v>1414</v>
      </c>
      <c r="D3" s="181" t="s">
        <v>1413</v>
      </c>
      <c r="E3" s="183" t="s">
        <v>1412</v>
      </c>
      <c r="F3" s="184"/>
    </row>
    <row r="4" spans="1:6" ht="82.5" customHeight="1" x14ac:dyDescent="0.15">
      <c r="A4" s="187"/>
      <c r="B4" s="189"/>
      <c r="C4" s="182"/>
      <c r="D4" s="182"/>
      <c r="E4" s="131" t="s">
        <v>1928</v>
      </c>
      <c r="F4" s="148" t="s">
        <v>1927</v>
      </c>
    </row>
    <row r="5" spans="1:6" ht="12" x14ac:dyDescent="0.15">
      <c r="A5" s="149" t="s">
        <v>0</v>
      </c>
      <c r="B5" s="132" t="s">
        <v>1</v>
      </c>
      <c r="C5" s="133">
        <v>1927.6098559500001</v>
      </c>
      <c r="D5" s="133">
        <v>2820.3926999999999</v>
      </c>
      <c r="E5" s="133">
        <f>D5-C5</f>
        <v>892.78284404999977</v>
      </c>
      <c r="F5" s="150">
        <f>D5/C5*100</f>
        <v>146.31553637756235</v>
      </c>
    </row>
    <row r="6" spans="1:6" ht="12" x14ac:dyDescent="0.15">
      <c r="A6" s="149" t="s">
        <v>2</v>
      </c>
      <c r="B6" s="134" t="s">
        <v>1</v>
      </c>
      <c r="C6" s="133">
        <v>1927.6098559500001</v>
      </c>
      <c r="D6" s="133">
        <v>2820.3926999999999</v>
      </c>
      <c r="E6" s="133">
        <f t="shared" ref="E6:E69" si="0">D6-C6</f>
        <v>892.78284404999977</v>
      </c>
      <c r="F6" s="150">
        <f t="shared" ref="F6:F69" si="1">D6/C6*100</f>
        <v>146.31553637756235</v>
      </c>
    </row>
    <row r="7" spans="1:6" ht="24" x14ac:dyDescent="0.15">
      <c r="A7" s="151" t="s">
        <v>3</v>
      </c>
      <c r="B7" s="135" t="s">
        <v>4</v>
      </c>
      <c r="C7" s="136">
        <v>918.84406325999998</v>
      </c>
      <c r="D7" s="136">
        <v>1560.4185</v>
      </c>
      <c r="E7" s="136">
        <f t="shared" si="0"/>
        <v>641.57443674000001</v>
      </c>
      <c r="F7" s="152">
        <f t="shared" si="1"/>
        <v>169.8240824959716</v>
      </c>
    </row>
    <row r="8" spans="1:6" ht="36" x14ac:dyDescent="0.15">
      <c r="A8" s="151" t="s">
        <v>5</v>
      </c>
      <c r="B8" s="135" t="s">
        <v>6</v>
      </c>
      <c r="C8" s="136">
        <v>932.26577525000005</v>
      </c>
      <c r="D8" s="136">
        <v>1175.2098000000001</v>
      </c>
      <c r="E8" s="136">
        <f t="shared" si="0"/>
        <v>242.94402475000004</v>
      </c>
      <c r="F8" s="152">
        <f t="shared" si="1"/>
        <v>126.05952413997512</v>
      </c>
    </row>
    <row r="9" spans="1:6" ht="48" x14ac:dyDescent="0.15">
      <c r="A9" s="151" t="s">
        <v>7</v>
      </c>
      <c r="B9" s="135" t="s">
        <v>8</v>
      </c>
      <c r="C9" s="136">
        <v>76.500017439999993</v>
      </c>
      <c r="D9" s="136">
        <v>84.764399999999995</v>
      </c>
      <c r="E9" s="136">
        <f t="shared" si="0"/>
        <v>8.2643825600000014</v>
      </c>
      <c r="F9" s="152">
        <f t="shared" si="1"/>
        <v>110.80311199468925</v>
      </c>
    </row>
    <row r="10" spans="1:6" ht="12" x14ac:dyDescent="0.15">
      <c r="A10" s="149" t="s">
        <v>9</v>
      </c>
      <c r="B10" s="132" t="s">
        <v>10</v>
      </c>
      <c r="C10" s="133">
        <v>2423.3424459600001</v>
      </c>
      <c r="D10" s="133">
        <v>3229.9434000000001</v>
      </c>
      <c r="E10" s="133">
        <f t="shared" si="0"/>
        <v>806.60095404000003</v>
      </c>
      <c r="F10" s="150">
        <f t="shared" si="1"/>
        <v>133.28464598078986</v>
      </c>
    </row>
    <row r="11" spans="1:6" s="4" customFormat="1" ht="12" x14ac:dyDescent="0.15">
      <c r="A11" s="149" t="s">
        <v>11</v>
      </c>
      <c r="B11" s="134" t="s">
        <v>12</v>
      </c>
      <c r="C11" s="133">
        <v>2390.54845759</v>
      </c>
      <c r="D11" s="133">
        <v>3192.7174</v>
      </c>
      <c r="E11" s="133">
        <f t="shared" si="0"/>
        <v>802.16894241</v>
      </c>
      <c r="F11" s="150">
        <f t="shared" si="1"/>
        <v>133.55585367295569</v>
      </c>
    </row>
    <row r="12" spans="1:6" ht="48" x14ac:dyDescent="0.15">
      <c r="A12" s="151" t="s">
        <v>13</v>
      </c>
      <c r="B12" s="135" t="s">
        <v>14</v>
      </c>
      <c r="C12" s="136">
        <v>875.80518857000004</v>
      </c>
      <c r="D12" s="136">
        <v>1269.0871999999999</v>
      </c>
      <c r="E12" s="136">
        <f t="shared" si="0"/>
        <v>393.2820114299999</v>
      </c>
      <c r="F12" s="152">
        <f t="shared" si="1"/>
        <v>144.90519313686005</v>
      </c>
    </row>
    <row r="13" spans="1:6" ht="24" x14ac:dyDescent="0.15">
      <c r="A13" s="151" t="s">
        <v>15</v>
      </c>
      <c r="B13" s="135" t="s">
        <v>1417</v>
      </c>
      <c r="C13" s="136">
        <v>12.7518048</v>
      </c>
      <c r="D13" s="136">
        <v>23.613700000000001</v>
      </c>
      <c r="E13" s="136">
        <f t="shared" si="0"/>
        <v>10.861895200000001</v>
      </c>
      <c r="F13" s="152">
        <f t="shared" si="1"/>
        <v>185.1792775246999</v>
      </c>
    </row>
    <row r="14" spans="1:6" ht="24" x14ac:dyDescent="0.15">
      <c r="A14" s="151" t="s">
        <v>16</v>
      </c>
      <c r="B14" s="135" t="s">
        <v>17</v>
      </c>
      <c r="C14" s="136">
        <v>64.919851510000001</v>
      </c>
      <c r="D14" s="136">
        <v>122.6502</v>
      </c>
      <c r="E14" s="136">
        <f t="shared" si="0"/>
        <v>57.730348489999997</v>
      </c>
      <c r="F14" s="152">
        <f t="shared" si="1"/>
        <v>188.92557075720887</v>
      </c>
    </row>
    <row r="15" spans="1:6" ht="60" x14ac:dyDescent="0.15">
      <c r="A15" s="151" t="s">
        <v>18</v>
      </c>
      <c r="B15" s="135" t="s">
        <v>19</v>
      </c>
      <c r="C15" s="136">
        <v>93.435582790000012</v>
      </c>
      <c r="D15" s="136">
        <v>87.233400000000003</v>
      </c>
      <c r="E15" s="136">
        <f t="shared" si="0"/>
        <v>-6.202182790000009</v>
      </c>
      <c r="F15" s="152">
        <f t="shared" si="1"/>
        <v>93.362076197523535</v>
      </c>
    </row>
    <row r="16" spans="1:6" ht="36" x14ac:dyDescent="0.15">
      <c r="A16" s="151" t="s">
        <v>20</v>
      </c>
      <c r="B16" s="135" t="s">
        <v>1418</v>
      </c>
      <c r="C16" s="136">
        <v>279.25678333999997</v>
      </c>
      <c r="D16" s="136">
        <v>2.3898000000000001</v>
      </c>
      <c r="E16" s="136">
        <f t="shared" si="0"/>
        <v>-276.86698333999999</v>
      </c>
      <c r="F16" s="152">
        <f t="shared" si="1"/>
        <v>0.85577151302010712</v>
      </c>
    </row>
    <row r="17" spans="1:6" ht="36" x14ac:dyDescent="0.15">
      <c r="A17" s="151" t="s">
        <v>21</v>
      </c>
      <c r="B17" s="135" t="s">
        <v>22</v>
      </c>
      <c r="C17" s="136">
        <v>84.038510319999986</v>
      </c>
      <c r="D17" s="136">
        <v>136.9298</v>
      </c>
      <c r="E17" s="136">
        <f t="shared" si="0"/>
        <v>52.891289680000014</v>
      </c>
      <c r="F17" s="152">
        <f t="shared" si="1"/>
        <v>162.93696720539396</v>
      </c>
    </row>
    <row r="18" spans="1:6" ht="24" x14ac:dyDescent="0.15">
      <c r="A18" s="151" t="s">
        <v>23</v>
      </c>
      <c r="B18" s="135" t="s">
        <v>24</v>
      </c>
      <c r="C18" s="136">
        <v>852.70667480999998</v>
      </c>
      <c r="D18" s="136">
        <v>978.02350000000001</v>
      </c>
      <c r="E18" s="136">
        <f t="shared" si="0"/>
        <v>125.31682519000003</v>
      </c>
      <c r="F18" s="152">
        <f t="shared" si="1"/>
        <v>114.69635794957547</v>
      </c>
    </row>
    <row r="19" spans="1:6" ht="24" x14ac:dyDescent="0.15">
      <c r="A19" s="151" t="s">
        <v>25</v>
      </c>
      <c r="B19" s="135" t="s">
        <v>1419</v>
      </c>
      <c r="C19" s="136">
        <v>50.031332310000003</v>
      </c>
      <c r="D19" s="136">
        <v>212.56569999999999</v>
      </c>
      <c r="E19" s="136">
        <f t="shared" si="0"/>
        <v>162.53436768999998</v>
      </c>
      <c r="F19" s="152">
        <f t="shared" si="1"/>
        <v>424.86515986206001</v>
      </c>
    </row>
    <row r="20" spans="1:6" ht="12" x14ac:dyDescent="0.15">
      <c r="A20" s="151" t="s">
        <v>26</v>
      </c>
      <c r="B20" s="135" t="s">
        <v>27</v>
      </c>
      <c r="C20" s="136">
        <v>1.6979998799999998</v>
      </c>
      <c r="D20" s="136">
        <v>2.44</v>
      </c>
      <c r="E20" s="136">
        <f t="shared" si="0"/>
        <v>0.74200012000000015</v>
      </c>
      <c r="F20" s="152">
        <f t="shared" si="1"/>
        <v>143.69847894217756</v>
      </c>
    </row>
    <row r="21" spans="1:6" ht="60" x14ac:dyDescent="0.15">
      <c r="A21" s="151" t="s">
        <v>1350</v>
      </c>
      <c r="B21" s="135" t="s">
        <v>1365</v>
      </c>
      <c r="C21" s="133" t="s">
        <v>1364</v>
      </c>
      <c r="D21" s="136">
        <v>40</v>
      </c>
      <c r="E21" s="136" t="s">
        <v>1364</v>
      </c>
      <c r="F21" s="152" t="s">
        <v>1364</v>
      </c>
    </row>
    <row r="22" spans="1:6" ht="144" x14ac:dyDescent="0.15">
      <c r="A22" s="151" t="s">
        <v>28</v>
      </c>
      <c r="B22" s="135" t="s">
        <v>1926</v>
      </c>
      <c r="C22" s="136">
        <v>51.135243259999996</v>
      </c>
      <c r="D22" s="136" t="s">
        <v>1364</v>
      </c>
      <c r="E22" s="136" t="s">
        <v>1364</v>
      </c>
      <c r="F22" s="152" t="s">
        <v>1364</v>
      </c>
    </row>
    <row r="23" spans="1:6" ht="24" x14ac:dyDescent="0.15">
      <c r="A23" s="151" t="s">
        <v>1420</v>
      </c>
      <c r="B23" s="135" t="s">
        <v>1421</v>
      </c>
      <c r="C23" s="133" t="s">
        <v>1364</v>
      </c>
      <c r="D23" s="136">
        <v>70</v>
      </c>
      <c r="E23" s="136" t="s">
        <v>1364</v>
      </c>
      <c r="F23" s="152" t="s">
        <v>1364</v>
      </c>
    </row>
    <row r="24" spans="1:6" ht="48" x14ac:dyDescent="0.15">
      <c r="A24" s="151" t="s">
        <v>29</v>
      </c>
      <c r="B24" s="135" t="s">
        <v>30</v>
      </c>
      <c r="C24" s="136">
        <v>1.7155860000000001</v>
      </c>
      <c r="D24" s="136" t="s">
        <v>1364</v>
      </c>
      <c r="E24" s="136" t="s">
        <v>1364</v>
      </c>
      <c r="F24" s="152" t="s">
        <v>1364</v>
      </c>
    </row>
    <row r="25" spans="1:6" ht="72" x14ac:dyDescent="0.15">
      <c r="A25" s="151" t="s">
        <v>1422</v>
      </c>
      <c r="B25" s="135" t="s">
        <v>1423</v>
      </c>
      <c r="C25" s="133" t="s">
        <v>1364</v>
      </c>
      <c r="D25" s="136">
        <v>29.99</v>
      </c>
      <c r="E25" s="136" t="s">
        <v>1364</v>
      </c>
      <c r="F25" s="152" t="s">
        <v>1364</v>
      </c>
    </row>
    <row r="26" spans="1:6" ht="60" x14ac:dyDescent="0.15">
      <c r="A26" s="151" t="s">
        <v>1424</v>
      </c>
      <c r="B26" s="135" t="s">
        <v>1425</v>
      </c>
      <c r="C26" s="133" t="s">
        <v>1364</v>
      </c>
      <c r="D26" s="136">
        <v>137.9813</v>
      </c>
      <c r="E26" s="136" t="s">
        <v>1364</v>
      </c>
      <c r="F26" s="152" t="s">
        <v>1364</v>
      </c>
    </row>
    <row r="27" spans="1:6" ht="48" x14ac:dyDescent="0.15">
      <c r="A27" s="151" t="s">
        <v>1351</v>
      </c>
      <c r="B27" s="135" t="s">
        <v>1366</v>
      </c>
      <c r="C27" s="133" t="s">
        <v>1364</v>
      </c>
      <c r="D27" s="136">
        <v>50</v>
      </c>
      <c r="E27" s="136" t="s">
        <v>1364</v>
      </c>
      <c r="F27" s="152" t="s">
        <v>1364</v>
      </c>
    </row>
    <row r="28" spans="1:6" ht="60" x14ac:dyDescent="0.15">
      <c r="A28" s="151" t="s">
        <v>31</v>
      </c>
      <c r="B28" s="135" t="s">
        <v>32</v>
      </c>
      <c r="C28" s="136">
        <v>23.053899999999999</v>
      </c>
      <c r="D28" s="136" t="s">
        <v>1364</v>
      </c>
      <c r="E28" s="136" t="s">
        <v>1364</v>
      </c>
      <c r="F28" s="152" t="s">
        <v>1364</v>
      </c>
    </row>
    <row r="29" spans="1:6" ht="96" x14ac:dyDescent="0.15">
      <c r="A29" s="151" t="s">
        <v>1426</v>
      </c>
      <c r="B29" s="135" t="s">
        <v>1427</v>
      </c>
      <c r="C29" s="133" t="s">
        <v>1364</v>
      </c>
      <c r="D29" s="137">
        <v>29.812799999999999</v>
      </c>
      <c r="E29" s="137" t="s">
        <v>1364</v>
      </c>
      <c r="F29" s="153" t="s">
        <v>1364</v>
      </c>
    </row>
    <row r="30" spans="1:6" ht="24" x14ac:dyDescent="0.15">
      <c r="A30" s="149" t="s">
        <v>33</v>
      </c>
      <c r="B30" s="138" t="s">
        <v>34</v>
      </c>
      <c r="C30" s="133">
        <v>32.793988370000001</v>
      </c>
      <c r="D30" s="133">
        <v>37.225999999999999</v>
      </c>
      <c r="E30" s="133">
        <f t="shared" si="0"/>
        <v>4.4320116299999981</v>
      </c>
      <c r="F30" s="150">
        <f t="shared" si="1"/>
        <v>113.51470757382597</v>
      </c>
    </row>
    <row r="31" spans="1:6" ht="24" x14ac:dyDescent="0.15">
      <c r="A31" s="151" t="s">
        <v>35</v>
      </c>
      <c r="B31" s="139" t="s">
        <v>36</v>
      </c>
      <c r="C31" s="136">
        <v>32.793988370000001</v>
      </c>
      <c r="D31" s="136">
        <v>37.225999999999999</v>
      </c>
      <c r="E31" s="136">
        <f t="shared" si="0"/>
        <v>4.4320116299999981</v>
      </c>
      <c r="F31" s="152">
        <f t="shared" si="1"/>
        <v>113.51470757382597</v>
      </c>
    </row>
    <row r="32" spans="1:6" ht="24" x14ac:dyDescent="0.15">
      <c r="A32" s="149" t="s">
        <v>37</v>
      </c>
      <c r="B32" s="138" t="s">
        <v>38</v>
      </c>
      <c r="C32" s="133">
        <v>2194.0965381999999</v>
      </c>
      <c r="D32" s="133">
        <v>2532.2662999999998</v>
      </c>
      <c r="E32" s="133">
        <f t="shared" si="0"/>
        <v>338.16976179999983</v>
      </c>
      <c r="F32" s="150">
        <f t="shared" si="1"/>
        <v>115.4127111506875</v>
      </c>
    </row>
    <row r="33" spans="1:6" ht="12" x14ac:dyDescent="0.15">
      <c r="A33" s="151" t="s">
        <v>39</v>
      </c>
      <c r="B33" s="140" t="s">
        <v>40</v>
      </c>
      <c r="C33" s="136">
        <v>911.91211010000006</v>
      </c>
      <c r="D33" s="136">
        <v>1123.8032000000001</v>
      </c>
      <c r="E33" s="136">
        <f t="shared" si="0"/>
        <v>211.8910899</v>
      </c>
      <c r="F33" s="152">
        <f t="shared" si="1"/>
        <v>123.23591139465886</v>
      </c>
    </row>
    <row r="34" spans="1:6" ht="48" x14ac:dyDescent="0.15">
      <c r="A34" s="151" t="s">
        <v>41</v>
      </c>
      <c r="B34" s="139" t="s">
        <v>42</v>
      </c>
      <c r="C34" s="136">
        <v>722.51855145000002</v>
      </c>
      <c r="D34" s="136">
        <v>888.72180000000003</v>
      </c>
      <c r="E34" s="136">
        <f t="shared" si="0"/>
        <v>166.20324855000001</v>
      </c>
      <c r="F34" s="152">
        <f t="shared" si="1"/>
        <v>123.0033191834939</v>
      </c>
    </row>
    <row r="35" spans="1:6" ht="12" x14ac:dyDescent="0.15">
      <c r="A35" s="151" t="s">
        <v>43</v>
      </c>
      <c r="B35" s="135" t="s">
        <v>1428</v>
      </c>
      <c r="C35" s="136">
        <v>11.781231289999999</v>
      </c>
      <c r="D35" s="136">
        <v>12.1151</v>
      </c>
      <c r="E35" s="136">
        <f t="shared" si="0"/>
        <v>0.33386871000000085</v>
      </c>
      <c r="F35" s="152">
        <f t="shared" si="1"/>
        <v>102.83390336529079</v>
      </c>
    </row>
    <row r="36" spans="1:6" ht="36" x14ac:dyDescent="0.15">
      <c r="A36" s="151" t="s">
        <v>44</v>
      </c>
      <c r="B36" s="135" t="s">
        <v>45</v>
      </c>
      <c r="C36" s="136">
        <v>112.33018984</v>
      </c>
      <c r="D36" s="136">
        <v>132.53700000000001</v>
      </c>
      <c r="E36" s="136">
        <f t="shared" si="0"/>
        <v>20.206810160000003</v>
      </c>
      <c r="F36" s="152">
        <f t="shared" si="1"/>
        <v>117.98876169334534</v>
      </c>
    </row>
    <row r="37" spans="1:6" ht="36" x14ac:dyDescent="0.15">
      <c r="A37" s="151" t="s">
        <v>46</v>
      </c>
      <c r="B37" s="135" t="s">
        <v>47</v>
      </c>
      <c r="C37" s="136">
        <v>21.212543629999999</v>
      </c>
      <c r="D37" s="136">
        <v>26.6143</v>
      </c>
      <c r="E37" s="136">
        <f t="shared" si="0"/>
        <v>5.4017563700000011</v>
      </c>
      <c r="F37" s="152">
        <f t="shared" si="1"/>
        <v>125.46491577917382</v>
      </c>
    </row>
    <row r="38" spans="1:6" ht="24" x14ac:dyDescent="0.15">
      <c r="A38" s="151" t="s">
        <v>48</v>
      </c>
      <c r="B38" s="135" t="s">
        <v>49</v>
      </c>
      <c r="C38" s="136">
        <v>29.072611999999999</v>
      </c>
      <c r="D38" s="136">
        <v>33</v>
      </c>
      <c r="E38" s="136">
        <f t="shared" si="0"/>
        <v>3.9273880000000005</v>
      </c>
      <c r="F38" s="152">
        <f t="shared" si="1"/>
        <v>113.508892837011</v>
      </c>
    </row>
    <row r="39" spans="1:6" ht="12" x14ac:dyDescent="0.15">
      <c r="A39" s="151" t="s">
        <v>1352</v>
      </c>
      <c r="B39" s="135" t="s">
        <v>1367</v>
      </c>
      <c r="C39" s="136" t="s">
        <v>1364</v>
      </c>
      <c r="D39" s="136">
        <v>15</v>
      </c>
      <c r="E39" s="136" t="s">
        <v>1364</v>
      </c>
      <c r="F39" s="152" t="s">
        <v>1364</v>
      </c>
    </row>
    <row r="40" spans="1:6" ht="48" x14ac:dyDescent="0.15">
      <c r="A40" s="151" t="s">
        <v>50</v>
      </c>
      <c r="B40" s="135" t="s">
        <v>51</v>
      </c>
      <c r="C40" s="136">
        <v>5.904831E-2</v>
      </c>
      <c r="D40" s="136">
        <v>1.35</v>
      </c>
      <c r="E40" s="136">
        <f t="shared" si="0"/>
        <v>1.29095169</v>
      </c>
      <c r="F40" s="152">
        <f t="shared" si="1"/>
        <v>2286.2635696093589</v>
      </c>
    </row>
    <row r="41" spans="1:6" ht="24" x14ac:dyDescent="0.15">
      <c r="A41" s="151" t="s">
        <v>1429</v>
      </c>
      <c r="B41" s="135" t="s">
        <v>240</v>
      </c>
      <c r="C41" s="136">
        <v>14.937933579999999</v>
      </c>
      <c r="D41" s="136">
        <v>14.465</v>
      </c>
      <c r="E41" s="136">
        <f t="shared" si="0"/>
        <v>-0.47293357999999941</v>
      </c>
      <c r="F41" s="152">
        <f t="shared" si="1"/>
        <v>96.83400935298576</v>
      </c>
    </row>
    <row r="42" spans="1:6" ht="12" x14ac:dyDescent="0.15">
      <c r="A42" s="149" t="s">
        <v>1430</v>
      </c>
      <c r="B42" s="141" t="s">
        <v>52</v>
      </c>
      <c r="C42" s="133">
        <v>1278.3079269500001</v>
      </c>
      <c r="D42" s="133">
        <v>1292.5159000000001</v>
      </c>
      <c r="E42" s="133">
        <f t="shared" si="0"/>
        <v>14.207973049999964</v>
      </c>
      <c r="F42" s="150">
        <f t="shared" si="1"/>
        <v>101.11146717863978</v>
      </c>
    </row>
    <row r="43" spans="1:6" ht="12" x14ac:dyDescent="0.15">
      <c r="A43" s="151" t="s">
        <v>1431</v>
      </c>
      <c r="B43" s="135" t="s">
        <v>53</v>
      </c>
      <c r="C43" s="136">
        <v>1174.9018663099998</v>
      </c>
      <c r="D43" s="136">
        <v>1176.6264000000001</v>
      </c>
      <c r="E43" s="136">
        <f t="shared" si="0"/>
        <v>1.7245336900002712</v>
      </c>
      <c r="F43" s="152">
        <f t="shared" si="1"/>
        <v>100.1467810835484</v>
      </c>
    </row>
    <row r="44" spans="1:6" ht="12" x14ac:dyDescent="0.15">
      <c r="A44" s="151" t="s">
        <v>1432</v>
      </c>
      <c r="B44" s="135" t="s">
        <v>54</v>
      </c>
      <c r="C44" s="136">
        <v>93.244541909999995</v>
      </c>
      <c r="D44" s="136">
        <v>101.0685</v>
      </c>
      <c r="E44" s="136">
        <f t="shared" si="0"/>
        <v>7.823958090000005</v>
      </c>
      <c r="F44" s="152">
        <f t="shared" si="1"/>
        <v>108.39079471005574</v>
      </c>
    </row>
    <row r="45" spans="1:6" ht="48" x14ac:dyDescent="0.15">
      <c r="A45" s="151" t="s">
        <v>1433</v>
      </c>
      <c r="B45" s="135" t="s">
        <v>55</v>
      </c>
      <c r="C45" s="136">
        <v>6.6214525999999996</v>
      </c>
      <c r="D45" s="136">
        <v>7.9187000000000003</v>
      </c>
      <c r="E45" s="136">
        <f t="shared" si="0"/>
        <v>1.2972474000000007</v>
      </c>
      <c r="F45" s="152">
        <f t="shared" si="1"/>
        <v>119.5915832728305</v>
      </c>
    </row>
    <row r="46" spans="1:6" ht="24" x14ac:dyDescent="0.15">
      <c r="A46" s="151" t="s">
        <v>1434</v>
      </c>
      <c r="B46" s="135" t="s">
        <v>56</v>
      </c>
      <c r="C46" s="136">
        <v>0.79700000000000004</v>
      </c>
      <c r="D46" s="136">
        <v>0.81410000000000005</v>
      </c>
      <c r="E46" s="136">
        <f t="shared" si="0"/>
        <v>1.7100000000000004E-2</v>
      </c>
      <c r="F46" s="152">
        <f t="shared" si="1"/>
        <v>102.14554579673776</v>
      </c>
    </row>
    <row r="47" spans="1:6" ht="36" x14ac:dyDescent="0.15">
      <c r="A47" s="151" t="s">
        <v>1435</v>
      </c>
      <c r="B47" s="135" t="s">
        <v>57</v>
      </c>
      <c r="C47" s="136">
        <v>2.7430661299999999</v>
      </c>
      <c r="D47" s="136">
        <v>6.0881999999999996</v>
      </c>
      <c r="E47" s="136">
        <f t="shared" si="0"/>
        <v>3.3451338699999997</v>
      </c>
      <c r="F47" s="152">
        <f t="shared" si="1"/>
        <v>221.94871401077015</v>
      </c>
    </row>
    <row r="48" spans="1:6" ht="24" x14ac:dyDescent="0.15">
      <c r="A48" s="149" t="s">
        <v>1436</v>
      </c>
      <c r="B48" s="132" t="s">
        <v>1437</v>
      </c>
      <c r="C48" s="133">
        <v>3.8765011499999997</v>
      </c>
      <c r="D48" s="133">
        <v>115.9472</v>
      </c>
      <c r="E48" s="133">
        <f t="shared" si="0"/>
        <v>112.07069885</v>
      </c>
      <c r="F48" s="150">
        <f t="shared" si="1"/>
        <v>2991.0271018493054</v>
      </c>
    </row>
    <row r="49" spans="1:6" ht="24" x14ac:dyDescent="0.15">
      <c r="A49" s="151" t="s">
        <v>1438</v>
      </c>
      <c r="B49" s="139" t="s">
        <v>1439</v>
      </c>
      <c r="C49" s="136">
        <v>3.8765011499999997</v>
      </c>
      <c r="D49" s="136">
        <v>115.9472</v>
      </c>
      <c r="E49" s="136">
        <f t="shared" si="0"/>
        <v>112.07069885</v>
      </c>
      <c r="F49" s="152">
        <f t="shared" si="1"/>
        <v>2991.0271018493054</v>
      </c>
    </row>
    <row r="50" spans="1:6" ht="36" x14ac:dyDescent="0.15">
      <c r="A50" s="151" t="s">
        <v>58</v>
      </c>
      <c r="B50" s="135" t="s">
        <v>59</v>
      </c>
      <c r="C50" s="136">
        <v>0</v>
      </c>
      <c r="D50" s="136">
        <v>467.32490000000001</v>
      </c>
      <c r="E50" s="136">
        <f t="shared" si="0"/>
        <v>467.32490000000001</v>
      </c>
      <c r="F50" s="152" t="s">
        <v>1364</v>
      </c>
    </row>
    <row r="51" spans="1:6" ht="24" x14ac:dyDescent="0.15">
      <c r="A51" s="149" t="s">
        <v>60</v>
      </c>
      <c r="B51" s="132" t="s">
        <v>61</v>
      </c>
      <c r="C51" s="133">
        <v>0</v>
      </c>
      <c r="D51" s="133">
        <v>467.32490000000001</v>
      </c>
      <c r="E51" s="133">
        <f t="shared" si="0"/>
        <v>467.32490000000001</v>
      </c>
      <c r="F51" s="150" t="s">
        <v>1364</v>
      </c>
    </row>
    <row r="52" spans="1:6" ht="24" x14ac:dyDescent="0.15">
      <c r="A52" s="151" t="s">
        <v>62</v>
      </c>
      <c r="B52" s="139" t="s">
        <v>63</v>
      </c>
      <c r="C52" s="136">
        <v>0</v>
      </c>
      <c r="D52" s="136">
        <v>467.32490000000001</v>
      </c>
      <c r="E52" s="136">
        <f t="shared" si="0"/>
        <v>467.32490000000001</v>
      </c>
      <c r="F52" s="152" t="s">
        <v>1364</v>
      </c>
    </row>
    <row r="53" spans="1:6" ht="12" x14ac:dyDescent="0.15">
      <c r="A53" s="149" t="s">
        <v>64</v>
      </c>
      <c r="B53" s="138" t="s">
        <v>65</v>
      </c>
      <c r="C53" s="133">
        <v>15796.600499329999</v>
      </c>
      <c r="D53" s="133">
        <v>16395.213100000001</v>
      </c>
      <c r="E53" s="133">
        <f t="shared" si="0"/>
        <v>598.61260067000148</v>
      </c>
      <c r="F53" s="150">
        <f t="shared" si="1"/>
        <v>103.78950268885632</v>
      </c>
    </row>
    <row r="54" spans="1:6" ht="24" x14ac:dyDescent="0.15">
      <c r="A54" s="149" t="s">
        <v>66</v>
      </c>
      <c r="B54" s="138" t="s">
        <v>67</v>
      </c>
      <c r="C54" s="133">
        <v>15796.600499329999</v>
      </c>
      <c r="D54" s="133">
        <v>16395.213100000001</v>
      </c>
      <c r="E54" s="133">
        <f t="shared" si="0"/>
        <v>598.61260067000148</v>
      </c>
      <c r="F54" s="150">
        <f t="shared" si="1"/>
        <v>103.78950268885632</v>
      </c>
    </row>
    <row r="55" spans="1:6" ht="48" x14ac:dyDescent="0.15">
      <c r="A55" s="151" t="s">
        <v>68</v>
      </c>
      <c r="B55" s="140" t="s">
        <v>69</v>
      </c>
      <c r="C55" s="136">
        <v>15794.43450431</v>
      </c>
      <c r="D55" s="136">
        <v>16392.213100000001</v>
      </c>
      <c r="E55" s="136">
        <f t="shared" si="0"/>
        <v>597.77859569000066</v>
      </c>
      <c r="F55" s="152">
        <f t="shared" si="1"/>
        <v>103.7847419958396</v>
      </c>
    </row>
    <row r="56" spans="1:6" ht="24" x14ac:dyDescent="0.15">
      <c r="A56" s="151" t="s">
        <v>70</v>
      </c>
      <c r="B56" s="139" t="s">
        <v>71</v>
      </c>
      <c r="C56" s="136">
        <v>2.16599502</v>
      </c>
      <c r="D56" s="136">
        <v>3</v>
      </c>
      <c r="E56" s="136">
        <f t="shared" si="0"/>
        <v>0.83400498000000001</v>
      </c>
      <c r="F56" s="152">
        <f t="shared" si="1"/>
        <v>138.50447356984228</v>
      </c>
    </row>
    <row r="57" spans="1:6" ht="12" x14ac:dyDescent="0.15">
      <c r="A57" s="149" t="s">
        <v>72</v>
      </c>
      <c r="B57" s="138" t="s">
        <v>73</v>
      </c>
      <c r="C57" s="133">
        <v>2100.64125913</v>
      </c>
      <c r="D57" s="133">
        <v>2356.8074000000001</v>
      </c>
      <c r="E57" s="133">
        <f t="shared" si="0"/>
        <v>256.16614087000016</v>
      </c>
      <c r="F57" s="150">
        <f t="shared" si="1"/>
        <v>112.19466387973802</v>
      </c>
    </row>
    <row r="58" spans="1:6" ht="12" x14ac:dyDescent="0.15">
      <c r="A58" s="149" t="s">
        <v>74</v>
      </c>
      <c r="B58" s="132" t="s">
        <v>75</v>
      </c>
      <c r="C58" s="133">
        <v>2100.64125913</v>
      </c>
      <c r="D58" s="133">
        <v>2356.8074000000001</v>
      </c>
      <c r="E58" s="133">
        <f t="shared" si="0"/>
        <v>256.16614087000016</v>
      </c>
      <c r="F58" s="150">
        <f t="shared" si="1"/>
        <v>112.19466387973802</v>
      </c>
    </row>
    <row r="59" spans="1:6" ht="12" x14ac:dyDescent="0.15">
      <c r="A59" s="151" t="s">
        <v>76</v>
      </c>
      <c r="B59" s="139" t="s">
        <v>77</v>
      </c>
      <c r="C59" s="136">
        <v>2100.64125913</v>
      </c>
      <c r="D59" s="136">
        <v>2356.8074000000001</v>
      </c>
      <c r="E59" s="136">
        <f t="shared" si="0"/>
        <v>256.16614087000016</v>
      </c>
      <c r="F59" s="152">
        <f t="shared" si="1"/>
        <v>112.19466387973802</v>
      </c>
    </row>
    <row r="60" spans="1:6" ht="12" x14ac:dyDescent="0.15">
      <c r="A60" s="149" t="s">
        <v>78</v>
      </c>
      <c r="B60" s="138" t="s">
        <v>79</v>
      </c>
      <c r="C60" s="133">
        <v>272.33005661000004</v>
      </c>
      <c r="D60" s="133">
        <v>318.35309999999998</v>
      </c>
      <c r="E60" s="133">
        <f t="shared" si="0"/>
        <v>46.023043389999941</v>
      </c>
      <c r="F60" s="150">
        <f t="shared" si="1"/>
        <v>116.89972967468253</v>
      </c>
    </row>
    <row r="61" spans="1:6" ht="12" x14ac:dyDescent="0.15">
      <c r="A61" s="149" t="s">
        <v>80</v>
      </c>
      <c r="B61" s="132" t="s">
        <v>79</v>
      </c>
      <c r="C61" s="133">
        <v>272.33005661000004</v>
      </c>
      <c r="D61" s="133">
        <v>318.35309999999998</v>
      </c>
      <c r="E61" s="133">
        <f t="shared" si="0"/>
        <v>46.023043389999941</v>
      </c>
      <c r="F61" s="150">
        <f t="shared" si="1"/>
        <v>116.89972967468253</v>
      </c>
    </row>
    <row r="62" spans="1:6" ht="24" x14ac:dyDescent="0.15">
      <c r="A62" s="151" t="s">
        <v>81</v>
      </c>
      <c r="B62" s="139" t="s">
        <v>82</v>
      </c>
      <c r="C62" s="136">
        <v>272.33005661000004</v>
      </c>
      <c r="D62" s="136">
        <v>318.35309999999998</v>
      </c>
      <c r="E62" s="136">
        <f t="shared" si="0"/>
        <v>46.023043389999941</v>
      </c>
      <c r="F62" s="152">
        <f t="shared" si="1"/>
        <v>116.89972967468253</v>
      </c>
    </row>
    <row r="63" spans="1:6" ht="12" x14ac:dyDescent="0.15">
      <c r="A63" s="149" t="s">
        <v>83</v>
      </c>
      <c r="B63" s="138" t="s">
        <v>84</v>
      </c>
      <c r="C63" s="133">
        <v>261.25589594000002</v>
      </c>
      <c r="D63" s="133">
        <v>374.98</v>
      </c>
      <c r="E63" s="133">
        <f t="shared" si="0"/>
        <v>113.72410406</v>
      </c>
      <c r="F63" s="150">
        <f t="shared" si="1"/>
        <v>143.52977514663166</v>
      </c>
    </row>
    <row r="64" spans="1:6" ht="12" x14ac:dyDescent="0.15">
      <c r="A64" s="149" t="s">
        <v>85</v>
      </c>
      <c r="B64" s="138" t="s">
        <v>86</v>
      </c>
      <c r="C64" s="133">
        <v>261.25589594000002</v>
      </c>
      <c r="D64" s="133">
        <v>374.98</v>
      </c>
      <c r="E64" s="133">
        <f t="shared" si="0"/>
        <v>113.72410406</v>
      </c>
      <c r="F64" s="150">
        <f t="shared" si="1"/>
        <v>143.52977514663166</v>
      </c>
    </row>
    <row r="65" spans="1:6" ht="24" x14ac:dyDescent="0.15">
      <c r="A65" s="151" t="s">
        <v>87</v>
      </c>
      <c r="B65" s="140" t="s">
        <v>88</v>
      </c>
      <c r="C65" s="136">
        <v>184.04234837000001</v>
      </c>
      <c r="D65" s="136">
        <v>253.06620000000001</v>
      </c>
      <c r="E65" s="136">
        <f t="shared" si="0"/>
        <v>69.023851629999996</v>
      </c>
      <c r="F65" s="152">
        <f t="shared" si="1"/>
        <v>137.50433106364952</v>
      </c>
    </row>
    <row r="66" spans="1:6" ht="24" x14ac:dyDescent="0.15">
      <c r="A66" s="151" t="s">
        <v>89</v>
      </c>
      <c r="B66" s="139" t="s">
        <v>90</v>
      </c>
      <c r="C66" s="136">
        <v>77.213547569999989</v>
      </c>
      <c r="D66" s="136">
        <v>121.91379999999999</v>
      </c>
      <c r="E66" s="136">
        <f t="shared" si="0"/>
        <v>44.700252430000006</v>
      </c>
      <c r="F66" s="152">
        <f t="shared" si="1"/>
        <v>157.89172216116066</v>
      </c>
    </row>
    <row r="67" spans="1:6" ht="12" x14ac:dyDescent="0.15">
      <c r="A67" s="149" t="s">
        <v>91</v>
      </c>
      <c r="B67" s="138" t="s">
        <v>92</v>
      </c>
      <c r="C67" s="133">
        <v>7398.0384116499999</v>
      </c>
      <c r="D67" s="133">
        <v>11539.5592</v>
      </c>
      <c r="E67" s="133">
        <f t="shared" si="0"/>
        <v>4141.5207883499997</v>
      </c>
      <c r="F67" s="150">
        <f t="shared" si="1"/>
        <v>155.9813366449703</v>
      </c>
    </row>
    <row r="68" spans="1:6" ht="12" x14ac:dyDescent="0.15">
      <c r="A68" s="149" t="s">
        <v>93</v>
      </c>
      <c r="B68" s="138" t="s">
        <v>92</v>
      </c>
      <c r="C68" s="133">
        <v>7398.0384116499999</v>
      </c>
      <c r="D68" s="133">
        <v>11539.5592</v>
      </c>
      <c r="E68" s="133">
        <f t="shared" si="0"/>
        <v>4141.5207883499997</v>
      </c>
      <c r="F68" s="150">
        <f t="shared" si="1"/>
        <v>155.9813366449703</v>
      </c>
    </row>
    <row r="69" spans="1:6" ht="36" x14ac:dyDescent="0.15">
      <c r="A69" s="151" t="s">
        <v>94</v>
      </c>
      <c r="B69" s="135" t="s">
        <v>1440</v>
      </c>
      <c r="C69" s="136">
        <v>7305.92870984</v>
      </c>
      <c r="D69" s="136">
        <v>11404.2698</v>
      </c>
      <c r="E69" s="136">
        <f t="shared" si="0"/>
        <v>4098.34109016</v>
      </c>
      <c r="F69" s="152">
        <f t="shared" si="1"/>
        <v>156.09610020749508</v>
      </c>
    </row>
    <row r="70" spans="1:6" ht="24" x14ac:dyDescent="0.15">
      <c r="A70" s="151" t="s">
        <v>95</v>
      </c>
      <c r="B70" s="140" t="s">
        <v>96</v>
      </c>
      <c r="C70" s="136">
        <v>92.109701810000004</v>
      </c>
      <c r="D70" s="136">
        <v>135.2894</v>
      </c>
      <c r="E70" s="136">
        <f t="shared" ref="E70:E128" si="2">D70-C70</f>
        <v>43.179698189999996</v>
      </c>
      <c r="F70" s="152">
        <f t="shared" ref="F70:F128" si="3">D70/C70*100</f>
        <v>146.87855604946941</v>
      </c>
    </row>
    <row r="71" spans="1:6" ht="12" x14ac:dyDescent="0.15">
      <c r="A71" s="151" t="s">
        <v>97</v>
      </c>
      <c r="B71" s="139" t="s">
        <v>98</v>
      </c>
      <c r="C71" s="136">
        <v>0.51048515000000005</v>
      </c>
      <c r="D71" s="136">
        <v>3.92</v>
      </c>
      <c r="E71" s="136">
        <f t="shared" si="2"/>
        <v>3.4095148499999999</v>
      </c>
      <c r="F71" s="152">
        <f t="shared" si="3"/>
        <v>767.89697016651701</v>
      </c>
    </row>
    <row r="72" spans="1:6" ht="24" x14ac:dyDescent="0.15">
      <c r="A72" s="151" t="s">
        <v>99</v>
      </c>
      <c r="B72" s="135" t="s">
        <v>100</v>
      </c>
      <c r="C72" s="136">
        <v>0.51048515000000005</v>
      </c>
      <c r="D72" s="136">
        <v>3.92</v>
      </c>
      <c r="E72" s="136">
        <f t="shared" si="2"/>
        <v>3.4095148499999999</v>
      </c>
      <c r="F72" s="152">
        <f t="shared" si="3"/>
        <v>767.89697016651701</v>
      </c>
    </row>
    <row r="73" spans="1:6" ht="24" x14ac:dyDescent="0.15">
      <c r="A73" s="151" t="s">
        <v>101</v>
      </c>
      <c r="B73" s="135" t="s">
        <v>102</v>
      </c>
      <c r="C73" s="136">
        <v>0.51048515000000005</v>
      </c>
      <c r="D73" s="136">
        <v>2.99</v>
      </c>
      <c r="E73" s="136">
        <f t="shared" si="2"/>
        <v>2.4795148500000002</v>
      </c>
      <c r="F73" s="152">
        <f t="shared" si="3"/>
        <v>585.7173318361954</v>
      </c>
    </row>
    <row r="74" spans="1:6" ht="24" x14ac:dyDescent="0.15">
      <c r="A74" s="151" t="s">
        <v>103</v>
      </c>
      <c r="B74" s="140" t="s">
        <v>104</v>
      </c>
      <c r="C74" s="136">
        <v>0</v>
      </c>
      <c r="D74" s="136">
        <v>0.93</v>
      </c>
      <c r="E74" s="136">
        <f t="shared" si="2"/>
        <v>0.93</v>
      </c>
      <c r="F74" s="152" t="s">
        <v>1364</v>
      </c>
    </row>
    <row r="75" spans="1:6" ht="12" x14ac:dyDescent="0.15">
      <c r="A75" s="149" t="s">
        <v>105</v>
      </c>
      <c r="B75" s="134" t="s">
        <v>106</v>
      </c>
      <c r="C75" s="133">
        <v>100519.60795178</v>
      </c>
      <c r="D75" s="133">
        <v>98303.740399999995</v>
      </c>
      <c r="E75" s="133">
        <f t="shared" si="2"/>
        <v>-2215.8675517800002</v>
      </c>
      <c r="F75" s="150">
        <f t="shared" si="3"/>
        <v>97.795586754732497</v>
      </c>
    </row>
    <row r="76" spans="1:6" ht="12" x14ac:dyDescent="0.15">
      <c r="A76" s="149" t="s">
        <v>107</v>
      </c>
      <c r="B76" s="138" t="s">
        <v>108</v>
      </c>
      <c r="C76" s="133">
        <v>11998.58209622</v>
      </c>
      <c r="D76" s="133">
        <v>14948.4012</v>
      </c>
      <c r="E76" s="133">
        <f t="shared" si="2"/>
        <v>2949.8191037800007</v>
      </c>
      <c r="F76" s="150">
        <f t="shared" si="3"/>
        <v>124.58473076338998</v>
      </c>
    </row>
    <row r="77" spans="1:6" ht="24" x14ac:dyDescent="0.15">
      <c r="A77" s="151" t="s">
        <v>109</v>
      </c>
      <c r="B77" s="135" t="s">
        <v>110</v>
      </c>
      <c r="C77" s="136">
        <v>579.55058462</v>
      </c>
      <c r="D77" s="136">
        <v>649.01</v>
      </c>
      <c r="E77" s="136">
        <f t="shared" si="2"/>
        <v>69.459415379999996</v>
      </c>
      <c r="F77" s="152">
        <f t="shared" si="3"/>
        <v>111.98504793598703</v>
      </c>
    </row>
    <row r="78" spans="1:6" ht="48" x14ac:dyDescent="0.15">
      <c r="A78" s="151" t="s">
        <v>111</v>
      </c>
      <c r="B78" s="135" t="s">
        <v>112</v>
      </c>
      <c r="C78" s="136">
        <v>6799.2062885300002</v>
      </c>
      <c r="D78" s="136">
        <v>7383.4625999999998</v>
      </c>
      <c r="E78" s="136">
        <f t="shared" si="2"/>
        <v>584.25631146999967</v>
      </c>
      <c r="F78" s="152">
        <f t="shared" si="3"/>
        <v>108.59300757583452</v>
      </c>
    </row>
    <row r="79" spans="1:6" ht="24" x14ac:dyDescent="0.15">
      <c r="A79" s="151" t="s">
        <v>113</v>
      </c>
      <c r="B79" s="135" t="s">
        <v>114</v>
      </c>
      <c r="C79" s="136">
        <v>2285.8723094499996</v>
      </c>
      <c r="D79" s="136">
        <v>2267.6649000000002</v>
      </c>
      <c r="E79" s="136">
        <f t="shared" si="2"/>
        <v>-18.207409449999432</v>
      </c>
      <c r="F79" s="152">
        <f t="shared" si="3"/>
        <v>99.203480904216377</v>
      </c>
    </row>
    <row r="80" spans="1:6" ht="36" x14ac:dyDescent="0.15">
      <c r="A80" s="151" t="s">
        <v>115</v>
      </c>
      <c r="B80" s="135" t="s">
        <v>116</v>
      </c>
      <c r="C80" s="136">
        <v>6.1026229000000001</v>
      </c>
      <c r="D80" s="136">
        <v>6.7485999999999997</v>
      </c>
      <c r="E80" s="136">
        <f t="shared" si="2"/>
        <v>0.64597709999999964</v>
      </c>
      <c r="F80" s="152">
        <f t="shared" si="3"/>
        <v>110.58523704618877</v>
      </c>
    </row>
    <row r="81" spans="1:6" ht="60" x14ac:dyDescent="0.15">
      <c r="A81" s="151" t="s">
        <v>117</v>
      </c>
      <c r="B81" s="135" t="s">
        <v>118</v>
      </c>
      <c r="C81" s="136">
        <v>20.158100000000001</v>
      </c>
      <c r="D81" s="136">
        <v>49.918100000000003</v>
      </c>
      <c r="E81" s="136">
        <f t="shared" si="2"/>
        <v>29.76</v>
      </c>
      <c r="F81" s="152">
        <f t="shared" si="3"/>
        <v>247.63296143981825</v>
      </c>
    </row>
    <row r="82" spans="1:6" ht="24" x14ac:dyDescent="0.15">
      <c r="A82" s="151" t="s">
        <v>119</v>
      </c>
      <c r="B82" s="135" t="s">
        <v>120</v>
      </c>
      <c r="C82" s="136">
        <v>1973.7227886300002</v>
      </c>
      <c r="D82" s="136">
        <v>4591.5969999999998</v>
      </c>
      <c r="E82" s="136">
        <f t="shared" si="2"/>
        <v>2617.8742113699996</v>
      </c>
      <c r="F82" s="152">
        <f t="shared" si="3"/>
        <v>232.63636750058083</v>
      </c>
    </row>
    <row r="83" spans="1:6" ht="132" x14ac:dyDescent="0.15">
      <c r="A83" s="151" t="s">
        <v>121</v>
      </c>
      <c r="B83" s="135" t="s">
        <v>1925</v>
      </c>
      <c r="C83" s="136">
        <v>193.16942474000001</v>
      </c>
      <c r="D83" s="136" t="s">
        <v>1364</v>
      </c>
      <c r="E83" s="136" t="s">
        <v>1364</v>
      </c>
      <c r="F83" s="152" t="s">
        <v>1364</v>
      </c>
    </row>
    <row r="84" spans="1:6" ht="84" x14ac:dyDescent="0.15">
      <c r="A84" s="151" t="s">
        <v>1441</v>
      </c>
      <c r="B84" s="135" t="s">
        <v>1442</v>
      </c>
      <c r="C84" s="133" t="s">
        <v>1364</v>
      </c>
      <c r="D84" s="136">
        <v>0</v>
      </c>
      <c r="E84" s="136" t="s">
        <v>1364</v>
      </c>
      <c r="F84" s="152" t="s">
        <v>1364</v>
      </c>
    </row>
    <row r="85" spans="1:6" ht="72" x14ac:dyDescent="0.15">
      <c r="A85" s="151" t="s">
        <v>122</v>
      </c>
      <c r="B85" s="135" t="s">
        <v>123</v>
      </c>
      <c r="C85" s="136">
        <v>0.79998000000000002</v>
      </c>
      <c r="D85" s="136" t="s">
        <v>1364</v>
      </c>
      <c r="E85" s="136" t="s">
        <v>1364</v>
      </c>
      <c r="F85" s="152" t="s">
        <v>1364</v>
      </c>
    </row>
    <row r="86" spans="1:6" ht="60" x14ac:dyDescent="0.15">
      <c r="A86" s="151" t="s">
        <v>124</v>
      </c>
      <c r="B86" s="135" t="s">
        <v>125</v>
      </c>
      <c r="C86" s="136">
        <v>139.99999735</v>
      </c>
      <c r="D86" s="136" t="s">
        <v>1364</v>
      </c>
      <c r="E86" s="136" t="s">
        <v>1364</v>
      </c>
      <c r="F86" s="152" t="s">
        <v>1364</v>
      </c>
    </row>
    <row r="87" spans="1:6" ht="24" x14ac:dyDescent="0.15">
      <c r="A87" s="149" t="s">
        <v>126</v>
      </c>
      <c r="B87" s="138" t="s">
        <v>127</v>
      </c>
      <c r="C87" s="133">
        <v>15118.01249259</v>
      </c>
      <c r="D87" s="133">
        <v>14225.588900000001</v>
      </c>
      <c r="E87" s="133">
        <f t="shared" si="2"/>
        <v>-892.42359258999932</v>
      </c>
      <c r="F87" s="150">
        <f t="shared" si="3"/>
        <v>94.096951613001949</v>
      </c>
    </row>
    <row r="88" spans="1:6" ht="24" x14ac:dyDescent="0.15">
      <c r="A88" s="151" t="s">
        <v>128</v>
      </c>
      <c r="B88" s="139" t="s">
        <v>129</v>
      </c>
      <c r="C88" s="136">
        <v>359.93794574999998</v>
      </c>
      <c r="D88" s="136">
        <v>403.19529999999997</v>
      </c>
      <c r="E88" s="136">
        <f t="shared" si="2"/>
        <v>43.257354249999992</v>
      </c>
      <c r="F88" s="152">
        <f t="shared" si="3"/>
        <v>112.01800331439493</v>
      </c>
    </row>
    <row r="89" spans="1:6" ht="24" x14ac:dyDescent="0.15">
      <c r="A89" s="151" t="s">
        <v>130</v>
      </c>
      <c r="B89" s="135" t="s">
        <v>131</v>
      </c>
      <c r="C89" s="136">
        <v>12523.27479842</v>
      </c>
      <c r="D89" s="136">
        <v>11643.8544</v>
      </c>
      <c r="E89" s="136">
        <f t="shared" si="2"/>
        <v>-879.4203984199994</v>
      </c>
      <c r="F89" s="152">
        <f t="shared" si="3"/>
        <v>92.977712199280731</v>
      </c>
    </row>
    <row r="90" spans="1:6" ht="36" x14ac:dyDescent="0.15">
      <c r="A90" s="151" t="s">
        <v>132</v>
      </c>
      <c r="B90" s="135" t="s">
        <v>133</v>
      </c>
      <c r="C90" s="136">
        <v>576.89285921999999</v>
      </c>
      <c r="D90" s="136">
        <v>580.06230000000005</v>
      </c>
      <c r="E90" s="136">
        <f t="shared" si="2"/>
        <v>3.169440780000059</v>
      </c>
      <c r="F90" s="152">
        <f t="shared" si="3"/>
        <v>100.54939851123923</v>
      </c>
    </row>
    <row r="91" spans="1:6" ht="36" x14ac:dyDescent="0.15">
      <c r="A91" s="151" t="s">
        <v>134</v>
      </c>
      <c r="B91" s="135" t="s">
        <v>135</v>
      </c>
      <c r="C91" s="136">
        <v>262.89037653999998</v>
      </c>
      <c r="D91" s="136">
        <v>200</v>
      </c>
      <c r="E91" s="136">
        <f t="shared" si="2"/>
        <v>-62.890376539999977</v>
      </c>
      <c r="F91" s="152">
        <f t="shared" si="3"/>
        <v>76.077337874545236</v>
      </c>
    </row>
    <row r="92" spans="1:6" ht="24" x14ac:dyDescent="0.15">
      <c r="A92" s="151" t="s">
        <v>136</v>
      </c>
      <c r="B92" s="135" t="s">
        <v>137</v>
      </c>
      <c r="C92" s="136">
        <v>205.05634501</v>
      </c>
      <c r="D92" s="136">
        <v>205.0556</v>
      </c>
      <c r="E92" s="136">
        <f t="shared" si="2"/>
        <v>-7.4501000000282147E-4</v>
      </c>
      <c r="F92" s="152">
        <f t="shared" si="3"/>
        <v>99.999636680347564</v>
      </c>
    </row>
    <row r="93" spans="1:6" ht="24" x14ac:dyDescent="0.15">
      <c r="A93" s="151" t="s">
        <v>138</v>
      </c>
      <c r="B93" s="135" t="s">
        <v>139</v>
      </c>
      <c r="C93" s="136">
        <v>388.35481822000003</v>
      </c>
      <c r="D93" s="136">
        <v>338.25099999999998</v>
      </c>
      <c r="E93" s="136">
        <f t="shared" si="2"/>
        <v>-50.103818220000051</v>
      </c>
      <c r="F93" s="152">
        <f t="shared" si="3"/>
        <v>87.098443003836607</v>
      </c>
    </row>
    <row r="94" spans="1:6" ht="12" x14ac:dyDescent="0.15">
      <c r="A94" s="151" t="s">
        <v>140</v>
      </c>
      <c r="B94" s="135" t="s">
        <v>141</v>
      </c>
      <c r="C94" s="136">
        <v>689.04455976999998</v>
      </c>
      <c r="D94" s="136">
        <v>849.1703</v>
      </c>
      <c r="E94" s="136">
        <f t="shared" si="2"/>
        <v>160.12574023000002</v>
      </c>
      <c r="F94" s="152">
        <f t="shared" si="3"/>
        <v>123.23880770257432</v>
      </c>
    </row>
    <row r="95" spans="1:6" ht="168" x14ac:dyDescent="0.15">
      <c r="A95" s="151" t="s">
        <v>142</v>
      </c>
      <c r="B95" s="135" t="s">
        <v>1924</v>
      </c>
      <c r="C95" s="136">
        <v>103.56083966</v>
      </c>
      <c r="D95" s="136" t="s">
        <v>1364</v>
      </c>
      <c r="E95" s="136" t="s">
        <v>1364</v>
      </c>
      <c r="F95" s="152" t="s">
        <v>1364</v>
      </c>
    </row>
    <row r="96" spans="1:6" ht="156" x14ac:dyDescent="0.15">
      <c r="A96" s="151" t="s">
        <v>1443</v>
      </c>
      <c r="B96" s="135" t="s">
        <v>1444</v>
      </c>
      <c r="C96" s="133" t="s">
        <v>1364</v>
      </c>
      <c r="D96" s="136">
        <v>0</v>
      </c>
      <c r="E96" s="136" t="s">
        <v>1364</v>
      </c>
      <c r="F96" s="152" t="s">
        <v>1364</v>
      </c>
    </row>
    <row r="97" spans="1:6" ht="24" x14ac:dyDescent="0.15">
      <c r="A97" s="151" t="s">
        <v>143</v>
      </c>
      <c r="B97" s="135" t="s">
        <v>144</v>
      </c>
      <c r="C97" s="136">
        <v>0</v>
      </c>
      <c r="D97" s="136">
        <v>6</v>
      </c>
      <c r="E97" s="136">
        <f t="shared" si="2"/>
        <v>6</v>
      </c>
      <c r="F97" s="152" t="s">
        <v>1364</v>
      </c>
    </row>
    <row r="98" spans="1:6" ht="72" x14ac:dyDescent="0.15">
      <c r="A98" s="151" t="s">
        <v>145</v>
      </c>
      <c r="B98" s="135" t="s">
        <v>123</v>
      </c>
      <c r="C98" s="136">
        <v>8.9999500000000001</v>
      </c>
      <c r="D98" s="136" t="s">
        <v>1364</v>
      </c>
      <c r="E98" s="136" t="s">
        <v>1364</v>
      </c>
      <c r="F98" s="152" t="s">
        <v>1364</v>
      </c>
    </row>
    <row r="99" spans="1:6" ht="12" x14ac:dyDescent="0.15">
      <c r="A99" s="149" t="s">
        <v>146</v>
      </c>
      <c r="B99" s="138" t="s">
        <v>147</v>
      </c>
      <c r="C99" s="133">
        <v>13936.643176170001</v>
      </c>
      <c r="D99" s="133">
        <v>13708.5339</v>
      </c>
      <c r="E99" s="133">
        <f t="shared" si="2"/>
        <v>-228.10927617000016</v>
      </c>
      <c r="F99" s="150">
        <f t="shared" si="3"/>
        <v>98.363240894622024</v>
      </c>
    </row>
    <row r="100" spans="1:6" ht="24" x14ac:dyDescent="0.15">
      <c r="A100" s="151" t="s">
        <v>148</v>
      </c>
      <c r="B100" s="135" t="s">
        <v>149</v>
      </c>
      <c r="C100" s="136">
        <v>357.57859857</v>
      </c>
      <c r="D100" s="136">
        <v>396.3374</v>
      </c>
      <c r="E100" s="136">
        <f t="shared" si="2"/>
        <v>38.758801430000005</v>
      </c>
      <c r="F100" s="152">
        <f t="shared" si="3"/>
        <v>110.83923970422198</v>
      </c>
    </row>
    <row r="101" spans="1:6" ht="24" x14ac:dyDescent="0.15">
      <c r="A101" s="151" t="s">
        <v>150</v>
      </c>
      <c r="B101" s="139" t="s">
        <v>151</v>
      </c>
      <c r="C101" s="136">
        <v>12526.482768809999</v>
      </c>
      <c r="D101" s="136">
        <v>12387.0242</v>
      </c>
      <c r="E101" s="136">
        <f t="shared" si="2"/>
        <v>-139.45856880999963</v>
      </c>
      <c r="F101" s="152">
        <f t="shared" si="3"/>
        <v>98.886690131748395</v>
      </c>
    </row>
    <row r="102" spans="1:6" ht="24" x14ac:dyDescent="0.15">
      <c r="A102" s="151" t="s">
        <v>152</v>
      </c>
      <c r="B102" s="135" t="s">
        <v>153</v>
      </c>
      <c r="C102" s="136">
        <v>690.20647336000002</v>
      </c>
      <c r="D102" s="136">
        <v>711.23069999999996</v>
      </c>
      <c r="E102" s="136">
        <f t="shared" si="2"/>
        <v>21.024226639999938</v>
      </c>
      <c r="F102" s="152">
        <f t="shared" si="3"/>
        <v>103.04607786966294</v>
      </c>
    </row>
    <row r="103" spans="1:6" ht="36" x14ac:dyDescent="0.15">
      <c r="A103" s="151" t="s">
        <v>154</v>
      </c>
      <c r="B103" s="135" t="s">
        <v>155</v>
      </c>
      <c r="C103" s="136">
        <v>206.22529299999999</v>
      </c>
      <c r="D103" s="136">
        <v>213.94159999999999</v>
      </c>
      <c r="E103" s="136">
        <f t="shared" si="2"/>
        <v>7.7163070000000005</v>
      </c>
      <c r="F103" s="152">
        <f t="shared" si="3"/>
        <v>103.7416879800481</v>
      </c>
    </row>
    <row r="104" spans="1:6" ht="132" x14ac:dyDescent="0.15">
      <c r="A104" s="151" t="s">
        <v>156</v>
      </c>
      <c r="B104" s="135" t="s">
        <v>1923</v>
      </c>
      <c r="C104" s="136">
        <v>125.10393673999999</v>
      </c>
      <c r="D104" s="136" t="s">
        <v>1364</v>
      </c>
      <c r="E104" s="136" t="s">
        <v>1364</v>
      </c>
      <c r="F104" s="152" t="s">
        <v>1364</v>
      </c>
    </row>
    <row r="105" spans="1:6" ht="96" x14ac:dyDescent="0.15">
      <c r="A105" s="151" t="s">
        <v>1445</v>
      </c>
      <c r="B105" s="135" t="s">
        <v>1446</v>
      </c>
      <c r="C105" s="133" t="s">
        <v>1364</v>
      </c>
      <c r="D105" s="136">
        <v>0</v>
      </c>
      <c r="E105" s="136" t="s">
        <v>1364</v>
      </c>
      <c r="F105" s="152" t="s">
        <v>1364</v>
      </c>
    </row>
    <row r="106" spans="1:6" ht="84" x14ac:dyDescent="0.15">
      <c r="A106" s="151" t="s">
        <v>157</v>
      </c>
      <c r="B106" s="135" t="s">
        <v>1919</v>
      </c>
      <c r="C106" s="136">
        <v>0.7886592</v>
      </c>
      <c r="D106" s="136" t="s">
        <v>1364</v>
      </c>
      <c r="E106" s="136" t="s">
        <v>1364</v>
      </c>
      <c r="F106" s="152" t="s">
        <v>1364</v>
      </c>
    </row>
    <row r="107" spans="1:6" ht="72" x14ac:dyDescent="0.15">
      <c r="A107" s="151" t="s">
        <v>158</v>
      </c>
      <c r="B107" s="135" t="s">
        <v>123</v>
      </c>
      <c r="C107" s="136">
        <v>10.999995</v>
      </c>
      <c r="D107" s="136" t="s">
        <v>1364</v>
      </c>
      <c r="E107" s="136" t="s">
        <v>1364</v>
      </c>
      <c r="F107" s="152" t="s">
        <v>1364</v>
      </c>
    </row>
    <row r="108" spans="1:6" ht="48" x14ac:dyDescent="0.15">
      <c r="A108" s="151" t="s">
        <v>159</v>
      </c>
      <c r="B108" s="135" t="s">
        <v>160</v>
      </c>
      <c r="C108" s="136">
        <v>18.824679239999998</v>
      </c>
      <c r="D108" s="136" t="s">
        <v>1364</v>
      </c>
      <c r="E108" s="136" t="s">
        <v>1364</v>
      </c>
      <c r="F108" s="152" t="s">
        <v>1364</v>
      </c>
    </row>
    <row r="109" spans="1:6" ht="24" x14ac:dyDescent="0.15">
      <c r="A109" s="151" t="s">
        <v>1922</v>
      </c>
      <c r="B109" s="135" t="s">
        <v>1917</v>
      </c>
      <c r="C109" s="136">
        <v>0.43277225000000002</v>
      </c>
      <c r="D109" s="136" t="s">
        <v>1364</v>
      </c>
      <c r="E109" s="136" t="s">
        <v>1364</v>
      </c>
      <c r="F109" s="152" t="s">
        <v>1364</v>
      </c>
    </row>
    <row r="110" spans="1:6" ht="12" x14ac:dyDescent="0.15">
      <c r="A110" s="149" t="s">
        <v>161</v>
      </c>
      <c r="B110" s="138" t="s">
        <v>162</v>
      </c>
      <c r="C110" s="133">
        <v>2693.34674812</v>
      </c>
      <c r="D110" s="133">
        <v>3582.4227999999998</v>
      </c>
      <c r="E110" s="133">
        <f t="shared" si="2"/>
        <v>889.0760518799998</v>
      </c>
      <c r="F110" s="150">
        <f t="shared" si="3"/>
        <v>133.01008503641759</v>
      </c>
    </row>
    <row r="111" spans="1:6" ht="36" x14ac:dyDescent="0.15">
      <c r="A111" s="151" t="s">
        <v>163</v>
      </c>
      <c r="B111" s="135" t="s">
        <v>164</v>
      </c>
      <c r="C111" s="136">
        <v>186.22792634999999</v>
      </c>
      <c r="D111" s="136">
        <v>212.56290000000001</v>
      </c>
      <c r="E111" s="136">
        <f t="shared" si="2"/>
        <v>26.334973650000023</v>
      </c>
      <c r="F111" s="152">
        <f t="shared" si="3"/>
        <v>114.14125913666977</v>
      </c>
    </row>
    <row r="112" spans="1:6" ht="36" x14ac:dyDescent="0.15">
      <c r="A112" s="151" t="s">
        <v>165</v>
      </c>
      <c r="B112" s="135" t="s">
        <v>166</v>
      </c>
      <c r="C112" s="136">
        <v>2506.2007454099999</v>
      </c>
      <c r="D112" s="136">
        <v>3368.8577</v>
      </c>
      <c r="E112" s="136">
        <f t="shared" si="2"/>
        <v>862.65695459000017</v>
      </c>
      <c r="F112" s="152">
        <f t="shared" si="3"/>
        <v>134.4209040784111</v>
      </c>
    </row>
    <row r="113" spans="1:6" ht="12" x14ac:dyDescent="0.15">
      <c r="A113" s="151" t="s">
        <v>167</v>
      </c>
      <c r="B113" s="135" t="s">
        <v>168</v>
      </c>
      <c r="C113" s="136">
        <v>0.91807636000000004</v>
      </c>
      <c r="D113" s="136">
        <v>1.0022</v>
      </c>
      <c r="E113" s="136">
        <f t="shared" si="2"/>
        <v>8.4123639999999944E-2</v>
      </c>
      <c r="F113" s="152">
        <f t="shared" si="3"/>
        <v>109.16303301829926</v>
      </c>
    </row>
    <row r="114" spans="1:6" ht="24" x14ac:dyDescent="0.15">
      <c r="A114" s="149" t="s">
        <v>169</v>
      </c>
      <c r="B114" s="138" t="s">
        <v>170</v>
      </c>
      <c r="C114" s="133">
        <v>17385.957834009998</v>
      </c>
      <c r="D114" s="133">
        <v>16341.6561</v>
      </c>
      <c r="E114" s="133">
        <f t="shared" si="2"/>
        <v>-1044.3017340099977</v>
      </c>
      <c r="F114" s="150">
        <f t="shared" si="3"/>
        <v>93.99341845884868</v>
      </c>
    </row>
    <row r="115" spans="1:6" ht="24" x14ac:dyDescent="0.15">
      <c r="A115" s="151" t="s">
        <v>171</v>
      </c>
      <c r="B115" s="135" t="s">
        <v>172</v>
      </c>
      <c r="C115" s="136">
        <v>227.89873483000002</v>
      </c>
      <c r="D115" s="136">
        <v>256.05290000000002</v>
      </c>
      <c r="E115" s="136">
        <f t="shared" si="2"/>
        <v>28.154165169999999</v>
      </c>
      <c r="F115" s="152">
        <f t="shared" si="3"/>
        <v>112.35380494367442</v>
      </c>
    </row>
    <row r="116" spans="1:6" ht="12" x14ac:dyDescent="0.15">
      <c r="A116" s="151" t="s">
        <v>173</v>
      </c>
      <c r="B116" s="139" t="s">
        <v>174</v>
      </c>
      <c r="C116" s="136">
        <v>663.33937321000008</v>
      </c>
      <c r="D116" s="136">
        <v>687.6671</v>
      </c>
      <c r="E116" s="136">
        <f t="shared" si="2"/>
        <v>24.327726789999929</v>
      </c>
      <c r="F116" s="152">
        <f t="shared" si="3"/>
        <v>103.66746310750021</v>
      </c>
    </row>
    <row r="117" spans="1:6" ht="24" x14ac:dyDescent="0.15">
      <c r="A117" s="151" t="s">
        <v>175</v>
      </c>
      <c r="B117" s="135" t="s">
        <v>176</v>
      </c>
      <c r="C117" s="136">
        <v>47.556789619999996</v>
      </c>
      <c r="D117" s="136">
        <v>40.660200000000003</v>
      </c>
      <c r="E117" s="136">
        <f t="shared" si="2"/>
        <v>-6.8965896199999932</v>
      </c>
      <c r="F117" s="152">
        <f t="shared" si="3"/>
        <v>85.498201886403962</v>
      </c>
    </row>
    <row r="118" spans="1:6" ht="24" x14ac:dyDescent="0.15">
      <c r="A118" s="151" t="s">
        <v>177</v>
      </c>
      <c r="B118" s="135" t="s">
        <v>178</v>
      </c>
      <c r="C118" s="136">
        <v>59.797854689999994</v>
      </c>
      <c r="D118" s="136" t="s">
        <v>1364</v>
      </c>
      <c r="E118" s="136" t="s">
        <v>1364</v>
      </c>
      <c r="F118" s="152" t="s">
        <v>1364</v>
      </c>
    </row>
    <row r="119" spans="1:6" ht="36" x14ac:dyDescent="0.15">
      <c r="A119" s="151" t="s">
        <v>179</v>
      </c>
      <c r="B119" s="135" t="s">
        <v>180</v>
      </c>
      <c r="C119" s="136">
        <v>24.99994744</v>
      </c>
      <c r="D119" s="136">
        <v>30</v>
      </c>
      <c r="E119" s="136">
        <f t="shared" si="2"/>
        <v>5.0000525600000003</v>
      </c>
      <c r="F119" s="152">
        <f t="shared" si="3"/>
        <v>120.00025228853042</v>
      </c>
    </row>
    <row r="120" spans="1:6" ht="48" x14ac:dyDescent="0.15">
      <c r="A120" s="151" t="s">
        <v>181</v>
      </c>
      <c r="B120" s="135" t="s">
        <v>1447</v>
      </c>
      <c r="C120" s="136">
        <v>29.102375370000001</v>
      </c>
      <c r="D120" s="136">
        <v>0</v>
      </c>
      <c r="E120" s="136">
        <f t="shared" si="2"/>
        <v>-29.102375370000001</v>
      </c>
      <c r="F120" s="152">
        <f t="shared" si="3"/>
        <v>0</v>
      </c>
    </row>
    <row r="121" spans="1:6" ht="108" x14ac:dyDescent="0.15">
      <c r="A121" s="151" t="s">
        <v>1921</v>
      </c>
      <c r="B121" s="135" t="s">
        <v>1920</v>
      </c>
      <c r="C121" s="136">
        <v>22.816480760000001</v>
      </c>
      <c r="D121" s="136" t="s">
        <v>1364</v>
      </c>
      <c r="E121" s="136" t="s">
        <v>1364</v>
      </c>
      <c r="F121" s="152" t="s">
        <v>1364</v>
      </c>
    </row>
    <row r="122" spans="1:6" ht="156" x14ac:dyDescent="0.15">
      <c r="A122" s="151" t="s">
        <v>1448</v>
      </c>
      <c r="B122" s="139" t="s">
        <v>1449</v>
      </c>
      <c r="C122" s="133" t="s">
        <v>1364</v>
      </c>
      <c r="D122" s="136">
        <v>0</v>
      </c>
      <c r="E122" s="136" t="s">
        <v>1364</v>
      </c>
      <c r="F122" s="152" t="s">
        <v>1364</v>
      </c>
    </row>
    <row r="123" spans="1:6" ht="24" x14ac:dyDescent="0.15">
      <c r="A123" s="151" t="s">
        <v>182</v>
      </c>
      <c r="B123" s="135" t="s">
        <v>183</v>
      </c>
      <c r="C123" s="136">
        <v>15048.821147909999</v>
      </c>
      <c r="D123" s="136">
        <v>14379.175800000001</v>
      </c>
      <c r="E123" s="136">
        <f t="shared" si="2"/>
        <v>-669.64534790999824</v>
      </c>
      <c r="F123" s="152">
        <f t="shared" si="3"/>
        <v>95.550180699682258</v>
      </c>
    </row>
    <row r="124" spans="1:6" ht="36" x14ac:dyDescent="0.15">
      <c r="A124" s="151" t="s">
        <v>184</v>
      </c>
      <c r="B124" s="135" t="s">
        <v>1450</v>
      </c>
      <c r="C124" s="136">
        <v>849.47130764999997</v>
      </c>
      <c r="D124" s="136">
        <v>948.1001</v>
      </c>
      <c r="E124" s="136">
        <f t="shared" si="2"/>
        <v>98.628792350000026</v>
      </c>
      <c r="F124" s="152">
        <f t="shared" si="3"/>
        <v>111.61060902961506</v>
      </c>
    </row>
    <row r="125" spans="1:6" ht="24" x14ac:dyDescent="0.15">
      <c r="A125" s="151" t="s">
        <v>185</v>
      </c>
      <c r="B125" s="135" t="s">
        <v>1451</v>
      </c>
      <c r="C125" s="136">
        <v>0.3406554</v>
      </c>
      <c r="D125" s="136">
        <v>0</v>
      </c>
      <c r="E125" s="136">
        <f t="shared" si="2"/>
        <v>-0.3406554</v>
      </c>
      <c r="F125" s="152">
        <f t="shared" si="3"/>
        <v>0</v>
      </c>
    </row>
    <row r="126" spans="1:6" ht="48" x14ac:dyDescent="0.15">
      <c r="A126" s="151" t="s">
        <v>186</v>
      </c>
      <c r="B126" s="135" t="s">
        <v>1452</v>
      </c>
      <c r="C126" s="136">
        <v>33.199859879999998</v>
      </c>
      <c r="D126" s="136">
        <v>0</v>
      </c>
      <c r="E126" s="136">
        <f t="shared" si="2"/>
        <v>-33.199859879999998</v>
      </c>
      <c r="F126" s="152">
        <f t="shared" si="3"/>
        <v>0</v>
      </c>
    </row>
    <row r="127" spans="1:6" ht="24" x14ac:dyDescent="0.15">
      <c r="A127" s="151" t="s">
        <v>187</v>
      </c>
      <c r="B127" s="135" t="s">
        <v>1453</v>
      </c>
      <c r="C127" s="136">
        <v>0.69498048000000001</v>
      </c>
      <c r="D127" s="136">
        <v>0</v>
      </c>
      <c r="E127" s="136">
        <f t="shared" si="2"/>
        <v>-0.69498048000000001</v>
      </c>
      <c r="F127" s="152">
        <f t="shared" si="3"/>
        <v>0</v>
      </c>
    </row>
    <row r="128" spans="1:6" ht="36" x14ac:dyDescent="0.15">
      <c r="A128" s="151" t="s">
        <v>189</v>
      </c>
      <c r="B128" s="135" t="s">
        <v>193</v>
      </c>
      <c r="C128" s="136">
        <v>99.999172810000005</v>
      </c>
      <c r="D128" s="136">
        <v>0</v>
      </c>
      <c r="E128" s="136">
        <f t="shared" si="2"/>
        <v>-99.999172810000005</v>
      </c>
      <c r="F128" s="152">
        <f t="shared" si="3"/>
        <v>0</v>
      </c>
    </row>
    <row r="129" spans="1:6" ht="36" x14ac:dyDescent="0.15">
      <c r="A129" s="151" t="s">
        <v>190</v>
      </c>
      <c r="B129" s="135" t="s">
        <v>191</v>
      </c>
      <c r="C129" s="136">
        <v>7.4362542000000005</v>
      </c>
      <c r="D129" s="136" t="s">
        <v>1364</v>
      </c>
      <c r="E129" s="136" t="s">
        <v>1364</v>
      </c>
      <c r="F129" s="152" t="s">
        <v>1364</v>
      </c>
    </row>
    <row r="130" spans="1:6" ht="36" x14ac:dyDescent="0.15">
      <c r="A130" s="151" t="s">
        <v>192</v>
      </c>
      <c r="B130" s="135" t="s">
        <v>193</v>
      </c>
      <c r="C130" s="136">
        <v>105.44</v>
      </c>
      <c r="D130" s="136" t="s">
        <v>1364</v>
      </c>
      <c r="E130" s="136" t="s">
        <v>1364</v>
      </c>
      <c r="F130" s="152" t="s">
        <v>1364</v>
      </c>
    </row>
    <row r="131" spans="1:6" ht="48" x14ac:dyDescent="0.15">
      <c r="A131" s="151" t="s">
        <v>194</v>
      </c>
      <c r="B131" s="135" t="s">
        <v>160</v>
      </c>
      <c r="C131" s="136">
        <v>40.871148020000007</v>
      </c>
      <c r="D131" s="136" t="s">
        <v>1364</v>
      </c>
      <c r="E131" s="136" t="s">
        <v>1364</v>
      </c>
      <c r="F131" s="152" t="s">
        <v>1364</v>
      </c>
    </row>
    <row r="132" spans="1:6" ht="24" x14ac:dyDescent="0.15">
      <c r="A132" s="151" t="s">
        <v>1918</v>
      </c>
      <c r="B132" s="135" t="s">
        <v>1917</v>
      </c>
      <c r="C132" s="136">
        <v>7.2615884500000005</v>
      </c>
      <c r="D132" s="136" t="s">
        <v>1364</v>
      </c>
      <c r="E132" s="136" t="s">
        <v>1364</v>
      </c>
      <c r="F132" s="152" t="s">
        <v>1364</v>
      </c>
    </row>
    <row r="133" spans="1:6" ht="36" x14ac:dyDescent="0.15">
      <c r="A133" s="151" t="s">
        <v>1916</v>
      </c>
      <c r="B133" s="135" t="s">
        <v>1915</v>
      </c>
      <c r="C133" s="136">
        <v>25.635282350000001</v>
      </c>
      <c r="D133" s="136" t="s">
        <v>1364</v>
      </c>
      <c r="E133" s="136" t="s">
        <v>1364</v>
      </c>
      <c r="F133" s="152" t="s">
        <v>1364</v>
      </c>
    </row>
    <row r="134" spans="1:6" ht="36" x14ac:dyDescent="0.15">
      <c r="A134" s="151" t="s">
        <v>1914</v>
      </c>
      <c r="B134" s="135" t="s">
        <v>1913</v>
      </c>
      <c r="C134" s="136">
        <v>91.274880940000003</v>
      </c>
      <c r="D134" s="136" t="s">
        <v>1364</v>
      </c>
      <c r="E134" s="136" t="s">
        <v>1364</v>
      </c>
      <c r="F134" s="152" t="s">
        <v>1364</v>
      </c>
    </row>
    <row r="135" spans="1:6" ht="12" x14ac:dyDescent="0.15">
      <c r="A135" s="149" t="s">
        <v>195</v>
      </c>
      <c r="B135" s="138" t="s">
        <v>196</v>
      </c>
      <c r="C135" s="133">
        <v>39387.065604669995</v>
      </c>
      <c r="D135" s="133">
        <v>35497.137499999997</v>
      </c>
      <c r="E135" s="133">
        <f t="shared" ref="E135:E197" si="4">D135-C135</f>
        <v>-3889.928104669998</v>
      </c>
      <c r="F135" s="150">
        <f t="shared" ref="F135:F197" si="5">D135/C135*100</f>
        <v>90.123843843272283</v>
      </c>
    </row>
    <row r="136" spans="1:6" ht="24" x14ac:dyDescent="0.15">
      <c r="A136" s="151" t="s">
        <v>197</v>
      </c>
      <c r="B136" s="135" t="s">
        <v>198</v>
      </c>
      <c r="C136" s="136">
        <v>947.22922000999995</v>
      </c>
      <c r="D136" s="136">
        <v>1051.0921000000001</v>
      </c>
      <c r="E136" s="136">
        <f t="shared" si="4"/>
        <v>103.86287999000012</v>
      </c>
      <c r="F136" s="152">
        <f t="shared" si="5"/>
        <v>110.96491512254063</v>
      </c>
    </row>
    <row r="137" spans="1:6" ht="24" x14ac:dyDescent="0.15">
      <c r="A137" s="151" t="s">
        <v>199</v>
      </c>
      <c r="B137" s="135" t="s">
        <v>1454</v>
      </c>
      <c r="C137" s="136">
        <v>34176.136508420001</v>
      </c>
      <c r="D137" s="136">
        <v>34446.045400000003</v>
      </c>
      <c r="E137" s="136">
        <f t="shared" si="4"/>
        <v>269.90889158000209</v>
      </c>
      <c r="F137" s="152">
        <f t="shared" si="5"/>
        <v>100.78975834940707</v>
      </c>
    </row>
    <row r="138" spans="1:6" ht="132" x14ac:dyDescent="0.15">
      <c r="A138" s="151" t="s">
        <v>200</v>
      </c>
      <c r="B138" s="135" t="s">
        <v>1912</v>
      </c>
      <c r="C138" s="136">
        <v>4228.70013449</v>
      </c>
      <c r="D138" s="136" t="s">
        <v>1364</v>
      </c>
      <c r="E138" s="136" t="s">
        <v>1364</v>
      </c>
      <c r="F138" s="152" t="s">
        <v>1364</v>
      </c>
    </row>
    <row r="139" spans="1:6" ht="84" x14ac:dyDescent="0.15">
      <c r="A139" s="151" t="s">
        <v>1455</v>
      </c>
      <c r="B139" s="135" t="s">
        <v>1456</v>
      </c>
      <c r="C139" s="136" t="s">
        <v>1364</v>
      </c>
      <c r="D139" s="136">
        <v>0</v>
      </c>
      <c r="E139" s="136" t="s">
        <v>1364</v>
      </c>
      <c r="F139" s="152" t="s">
        <v>1364</v>
      </c>
    </row>
    <row r="140" spans="1:6" ht="72" x14ac:dyDescent="0.15">
      <c r="A140" s="151" t="s">
        <v>201</v>
      </c>
      <c r="B140" s="135" t="s">
        <v>123</v>
      </c>
      <c r="C140" s="136">
        <v>16</v>
      </c>
      <c r="D140" s="136" t="s">
        <v>1364</v>
      </c>
      <c r="E140" s="136" t="s">
        <v>1364</v>
      </c>
      <c r="F140" s="152" t="s">
        <v>1364</v>
      </c>
    </row>
    <row r="141" spans="1:6" ht="48" x14ac:dyDescent="0.15">
      <c r="A141" s="151" t="s">
        <v>202</v>
      </c>
      <c r="B141" s="135" t="s">
        <v>160</v>
      </c>
      <c r="C141" s="136">
        <v>18.999741749999998</v>
      </c>
      <c r="D141" s="136" t="s">
        <v>1364</v>
      </c>
      <c r="E141" s="136" t="s">
        <v>1364</v>
      </c>
      <c r="F141" s="152" t="s">
        <v>1364</v>
      </c>
    </row>
    <row r="142" spans="1:6" ht="24" x14ac:dyDescent="0.15">
      <c r="A142" s="149" t="s">
        <v>203</v>
      </c>
      <c r="B142" s="138" t="s">
        <v>204</v>
      </c>
      <c r="C142" s="133">
        <v>22949.468976279997</v>
      </c>
      <c r="D142" s="133">
        <v>9461.3618999999999</v>
      </c>
      <c r="E142" s="133">
        <f t="shared" si="4"/>
        <v>-13488.107076279997</v>
      </c>
      <c r="F142" s="150">
        <f t="shared" si="5"/>
        <v>41.226931698415456</v>
      </c>
    </row>
    <row r="143" spans="1:6" ht="24" x14ac:dyDescent="0.15">
      <c r="A143" s="149" t="s">
        <v>205</v>
      </c>
      <c r="B143" s="138" t="s">
        <v>206</v>
      </c>
      <c r="C143" s="133">
        <v>15068.22230637</v>
      </c>
      <c r="D143" s="133">
        <v>866.44560000000001</v>
      </c>
      <c r="E143" s="133">
        <f t="shared" si="4"/>
        <v>-14201.776706370001</v>
      </c>
      <c r="F143" s="150">
        <f t="shared" si="5"/>
        <v>5.7501514271774141</v>
      </c>
    </row>
    <row r="144" spans="1:6" ht="24" x14ac:dyDescent="0.15">
      <c r="A144" s="151" t="s">
        <v>207</v>
      </c>
      <c r="B144" s="135" t="s">
        <v>208</v>
      </c>
      <c r="C144" s="136">
        <v>631.75890920000006</v>
      </c>
      <c r="D144" s="136">
        <v>531.09590000000003</v>
      </c>
      <c r="E144" s="136">
        <f t="shared" si="4"/>
        <v>-100.66300920000003</v>
      </c>
      <c r="F144" s="152">
        <f t="shared" si="5"/>
        <v>84.066230371413326</v>
      </c>
    </row>
    <row r="145" spans="1:6" ht="48" x14ac:dyDescent="0.15">
      <c r="A145" s="151" t="s">
        <v>209</v>
      </c>
      <c r="B145" s="135" t="s">
        <v>210</v>
      </c>
      <c r="C145" s="136">
        <v>23.29168554</v>
      </c>
      <c r="D145" s="136">
        <v>24.738</v>
      </c>
      <c r="E145" s="136">
        <f t="shared" si="4"/>
        <v>1.44631446</v>
      </c>
      <c r="F145" s="152">
        <f t="shared" si="5"/>
        <v>106.20957404527968</v>
      </c>
    </row>
    <row r="146" spans="1:6" ht="60" x14ac:dyDescent="0.15">
      <c r="A146" s="151" t="s">
        <v>211</v>
      </c>
      <c r="B146" s="135" t="s">
        <v>212</v>
      </c>
      <c r="C146" s="136">
        <v>200.13747100999998</v>
      </c>
      <c r="D146" s="136">
        <v>69.612099999999998</v>
      </c>
      <c r="E146" s="136">
        <f t="shared" si="4"/>
        <v>-130.52537100999999</v>
      </c>
      <c r="F146" s="152">
        <f t="shared" si="5"/>
        <v>34.782142318827333</v>
      </c>
    </row>
    <row r="147" spans="1:6" ht="48" x14ac:dyDescent="0.15">
      <c r="A147" s="151" t="s">
        <v>213</v>
      </c>
      <c r="B147" s="135" t="s">
        <v>1457</v>
      </c>
      <c r="C147" s="136">
        <v>161.13142173</v>
      </c>
      <c r="D147" s="136">
        <v>0</v>
      </c>
      <c r="E147" s="136">
        <f t="shared" si="4"/>
        <v>-161.13142173</v>
      </c>
      <c r="F147" s="152">
        <f t="shared" si="5"/>
        <v>0</v>
      </c>
    </row>
    <row r="148" spans="1:6" ht="24" x14ac:dyDescent="0.15">
      <c r="A148" s="151" t="s">
        <v>215</v>
      </c>
      <c r="B148" s="135" t="s">
        <v>216</v>
      </c>
      <c r="C148" s="136">
        <v>22.96652082</v>
      </c>
      <c r="D148" s="136" t="s">
        <v>1364</v>
      </c>
      <c r="E148" s="136" t="s">
        <v>1364</v>
      </c>
      <c r="F148" s="152" t="s">
        <v>1364</v>
      </c>
    </row>
    <row r="149" spans="1:6" ht="80.25" customHeight="1" x14ac:dyDescent="0.15">
      <c r="A149" s="151" t="s">
        <v>1353</v>
      </c>
      <c r="B149" s="135" t="s">
        <v>1368</v>
      </c>
      <c r="C149" s="136">
        <v>13.094372</v>
      </c>
      <c r="D149" s="136" t="s">
        <v>1364</v>
      </c>
      <c r="E149" s="136" t="s">
        <v>1364</v>
      </c>
      <c r="F149" s="152" t="s">
        <v>1364</v>
      </c>
    </row>
    <row r="150" spans="1:6" ht="48" x14ac:dyDescent="0.15">
      <c r="A150" s="151" t="s">
        <v>217</v>
      </c>
      <c r="B150" s="139" t="s">
        <v>218</v>
      </c>
      <c r="C150" s="136">
        <v>8.2449084599999996</v>
      </c>
      <c r="D150" s="136">
        <v>4.6356000000000002</v>
      </c>
      <c r="E150" s="136">
        <f t="shared" si="4"/>
        <v>-3.6093084599999994</v>
      </c>
      <c r="F150" s="152">
        <f t="shared" si="5"/>
        <v>56.223789778740617</v>
      </c>
    </row>
    <row r="151" spans="1:6" ht="24" x14ac:dyDescent="0.15">
      <c r="A151" s="151" t="s">
        <v>219</v>
      </c>
      <c r="B151" s="139" t="s">
        <v>220</v>
      </c>
      <c r="C151" s="136">
        <v>0</v>
      </c>
      <c r="D151" s="136" t="s">
        <v>1364</v>
      </c>
      <c r="E151" s="136" t="s">
        <v>1364</v>
      </c>
      <c r="F151" s="152" t="s">
        <v>1364</v>
      </c>
    </row>
    <row r="152" spans="1:6" ht="60" x14ac:dyDescent="0.15">
      <c r="A152" s="151" t="s">
        <v>221</v>
      </c>
      <c r="B152" s="135" t="s">
        <v>1458</v>
      </c>
      <c r="C152" s="136">
        <v>0</v>
      </c>
      <c r="D152" s="136">
        <v>181.5</v>
      </c>
      <c r="E152" s="136">
        <f t="shared" si="4"/>
        <v>181.5</v>
      </c>
      <c r="F152" s="152" t="s">
        <v>1364</v>
      </c>
    </row>
    <row r="153" spans="1:6" ht="96" x14ac:dyDescent="0.15">
      <c r="A153" s="151" t="s">
        <v>222</v>
      </c>
      <c r="B153" s="135" t="s">
        <v>1911</v>
      </c>
      <c r="C153" s="136">
        <v>2780.40809317</v>
      </c>
      <c r="D153" s="136" t="s">
        <v>1364</v>
      </c>
      <c r="E153" s="136" t="s">
        <v>1364</v>
      </c>
      <c r="F153" s="152" t="s">
        <v>1364</v>
      </c>
    </row>
    <row r="154" spans="1:6" ht="12" x14ac:dyDescent="0.15">
      <c r="A154" s="151" t="s">
        <v>223</v>
      </c>
      <c r="B154" s="135" t="s">
        <v>224</v>
      </c>
      <c r="C154" s="136">
        <v>3968.0154240300003</v>
      </c>
      <c r="D154" s="136" t="s">
        <v>1364</v>
      </c>
      <c r="E154" s="136" t="s">
        <v>1364</v>
      </c>
      <c r="F154" s="152" t="s">
        <v>1364</v>
      </c>
    </row>
    <row r="155" spans="1:6" ht="36" x14ac:dyDescent="0.15">
      <c r="A155" s="151" t="s">
        <v>225</v>
      </c>
      <c r="B155" s="135" t="s">
        <v>226</v>
      </c>
      <c r="C155" s="136">
        <v>25.592524449999999</v>
      </c>
      <c r="D155" s="136">
        <v>26.9499</v>
      </c>
      <c r="E155" s="136">
        <f t="shared" si="4"/>
        <v>1.3573755500000004</v>
      </c>
      <c r="F155" s="152">
        <f t="shared" si="5"/>
        <v>105.3037970234312</v>
      </c>
    </row>
    <row r="156" spans="1:6" ht="20.25" customHeight="1" x14ac:dyDescent="0.15">
      <c r="A156" s="151" t="s">
        <v>227</v>
      </c>
      <c r="B156" s="135" t="s">
        <v>1459</v>
      </c>
      <c r="C156" s="136">
        <v>164.44620290999998</v>
      </c>
      <c r="D156" s="136">
        <v>7.0925000000000002</v>
      </c>
      <c r="E156" s="136">
        <f t="shared" si="4"/>
        <v>-157.35370290999998</v>
      </c>
      <c r="F156" s="152">
        <f t="shared" si="5"/>
        <v>4.3129606366658804</v>
      </c>
    </row>
    <row r="157" spans="1:6" ht="36" x14ac:dyDescent="0.15">
      <c r="A157" s="151" t="s">
        <v>228</v>
      </c>
      <c r="B157" s="135" t="s">
        <v>1460</v>
      </c>
      <c r="C157" s="136">
        <v>2.9565215299999998</v>
      </c>
      <c r="D157" s="136">
        <v>3.1116000000000001</v>
      </c>
      <c r="E157" s="136">
        <f t="shared" si="4"/>
        <v>0.1550784700000003</v>
      </c>
      <c r="F157" s="152">
        <f t="shared" si="5"/>
        <v>105.24530156220445</v>
      </c>
    </row>
    <row r="158" spans="1:6" ht="48" x14ac:dyDescent="0.15">
      <c r="A158" s="151" t="s">
        <v>229</v>
      </c>
      <c r="B158" s="135" t="s">
        <v>1461</v>
      </c>
      <c r="C158" s="136">
        <v>0</v>
      </c>
      <c r="D158" s="136">
        <v>0.8</v>
      </c>
      <c r="E158" s="136">
        <f t="shared" si="4"/>
        <v>0.8</v>
      </c>
      <c r="F158" s="152" t="s">
        <v>1364</v>
      </c>
    </row>
    <row r="159" spans="1:6" ht="96" x14ac:dyDescent="0.15">
      <c r="A159" s="151" t="s">
        <v>230</v>
      </c>
      <c r="B159" s="135" t="s">
        <v>1910</v>
      </c>
      <c r="C159" s="136">
        <v>3865.8526000000002</v>
      </c>
      <c r="D159" s="136" t="s">
        <v>1364</v>
      </c>
      <c r="E159" s="136" t="s">
        <v>1364</v>
      </c>
      <c r="F159" s="152" t="s">
        <v>1364</v>
      </c>
    </row>
    <row r="160" spans="1:6" ht="24" x14ac:dyDescent="0.15">
      <c r="A160" s="151" t="s">
        <v>231</v>
      </c>
      <c r="B160" s="135" t="s">
        <v>232</v>
      </c>
      <c r="C160" s="136">
        <v>0.43416293</v>
      </c>
      <c r="D160" s="136">
        <v>1.7969999999999999</v>
      </c>
      <c r="E160" s="136">
        <f t="shared" si="4"/>
        <v>1.3628370699999999</v>
      </c>
      <c r="F160" s="152">
        <f t="shared" si="5"/>
        <v>413.89991540733337</v>
      </c>
    </row>
    <row r="161" spans="1:6" ht="24" x14ac:dyDescent="0.15">
      <c r="A161" s="151" t="s">
        <v>1462</v>
      </c>
      <c r="B161" s="140" t="s">
        <v>1463</v>
      </c>
      <c r="C161" s="133" t="s">
        <v>1364</v>
      </c>
      <c r="D161" s="136">
        <v>9</v>
      </c>
      <c r="E161" s="136" t="s">
        <v>1364</v>
      </c>
      <c r="F161" s="152" t="s">
        <v>1364</v>
      </c>
    </row>
    <row r="162" spans="1:6" ht="84" x14ac:dyDescent="0.15">
      <c r="A162" s="151" t="s">
        <v>1909</v>
      </c>
      <c r="B162" s="140" t="s">
        <v>1908</v>
      </c>
      <c r="C162" s="136">
        <v>646.95961272</v>
      </c>
      <c r="D162" s="136" t="s">
        <v>1364</v>
      </c>
      <c r="E162" s="136" t="s">
        <v>1364</v>
      </c>
      <c r="F162" s="152" t="s">
        <v>1364</v>
      </c>
    </row>
    <row r="163" spans="1:6" ht="120" x14ac:dyDescent="0.15">
      <c r="A163" s="151" t="s">
        <v>1907</v>
      </c>
      <c r="B163" s="140" t="s">
        <v>1906</v>
      </c>
      <c r="C163" s="136">
        <v>204.59642116999999</v>
      </c>
      <c r="D163" s="136" t="s">
        <v>1364</v>
      </c>
      <c r="E163" s="136" t="s">
        <v>1364</v>
      </c>
      <c r="F163" s="152" t="s">
        <v>1364</v>
      </c>
    </row>
    <row r="164" spans="1:6" ht="36" x14ac:dyDescent="0.15">
      <c r="A164" s="151" t="s">
        <v>1464</v>
      </c>
      <c r="B164" s="139" t="s">
        <v>1465</v>
      </c>
      <c r="C164" s="136" t="s">
        <v>1364</v>
      </c>
      <c r="D164" s="136">
        <v>0</v>
      </c>
      <c r="E164" s="136" t="s">
        <v>1364</v>
      </c>
      <c r="F164" s="152" t="s">
        <v>1364</v>
      </c>
    </row>
    <row r="165" spans="1:6" ht="48" x14ac:dyDescent="0.15">
      <c r="A165" s="151" t="s">
        <v>233</v>
      </c>
      <c r="B165" s="139" t="s">
        <v>234</v>
      </c>
      <c r="C165" s="136">
        <v>1.5739506000000001</v>
      </c>
      <c r="D165" s="136" t="s">
        <v>1364</v>
      </c>
      <c r="E165" s="136" t="s">
        <v>1364</v>
      </c>
      <c r="F165" s="152" t="s">
        <v>1364</v>
      </c>
    </row>
    <row r="166" spans="1:6" ht="36" x14ac:dyDescent="0.15">
      <c r="A166" s="151" t="s">
        <v>235</v>
      </c>
      <c r="B166" s="139" t="s">
        <v>236</v>
      </c>
      <c r="C166" s="136">
        <v>23.85</v>
      </c>
      <c r="D166" s="136" t="s">
        <v>1364</v>
      </c>
      <c r="E166" s="136" t="s">
        <v>1364</v>
      </c>
      <c r="F166" s="152" t="s">
        <v>1364</v>
      </c>
    </row>
    <row r="167" spans="1:6" ht="84" x14ac:dyDescent="0.15">
      <c r="A167" s="151" t="s">
        <v>237</v>
      </c>
      <c r="B167" s="139" t="s">
        <v>238</v>
      </c>
      <c r="C167" s="136">
        <v>2318.3946887900001</v>
      </c>
      <c r="D167" s="136" t="s">
        <v>1364</v>
      </c>
      <c r="E167" s="136" t="s">
        <v>1364</v>
      </c>
      <c r="F167" s="152" t="s">
        <v>1364</v>
      </c>
    </row>
    <row r="168" spans="1:6" ht="24" x14ac:dyDescent="0.15">
      <c r="A168" s="151" t="s">
        <v>239</v>
      </c>
      <c r="B168" s="139" t="s">
        <v>240</v>
      </c>
      <c r="C168" s="136">
        <v>0</v>
      </c>
      <c r="D168" s="136" t="s">
        <v>1364</v>
      </c>
      <c r="E168" s="136" t="s">
        <v>1364</v>
      </c>
      <c r="F168" s="152" t="s">
        <v>1364</v>
      </c>
    </row>
    <row r="169" spans="1:6" ht="36" x14ac:dyDescent="0.15">
      <c r="A169" s="151" t="s">
        <v>241</v>
      </c>
      <c r="B169" s="135" t="s">
        <v>242</v>
      </c>
      <c r="C169" s="136">
        <v>4.5168153099999993</v>
      </c>
      <c r="D169" s="136">
        <v>6.1130000000000004</v>
      </c>
      <c r="E169" s="136">
        <f t="shared" si="4"/>
        <v>1.5961846900000012</v>
      </c>
      <c r="F169" s="152">
        <f t="shared" si="5"/>
        <v>135.33871943947165</v>
      </c>
    </row>
    <row r="170" spans="1:6" ht="24" x14ac:dyDescent="0.15">
      <c r="A170" s="149" t="s">
        <v>243</v>
      </c>
      <c r="B170" s="138" t="s">
        <v>244</v>
      </c>
      <c r="C170" s="133">
        <v>1471.4465297300001</v>
      </c>
      <c r="D170" s="136" t="s">
        <v>1364</v>
      </c>
      <c r="E170" s="136" t="s">
        <v>1364</v>
      </c>
      <c r="F170" s="152" t="s">
        <v>1364</v>
      </c>
    </row>
    <row r="171" spans="1:6" ht="24" x14ac:dyDescent="0.15">
      <c r="A171" s="151" t="s">
        <v>245</v>
      </c>
      <c r="B171" s="135" t="s">
        <v>246</v>
      </c>
      <c r="C171" s="136">
        <v>1380.8431041600002</v>
      </c>
      <c r="D171" s="136" t="s">
        <v>1364</v>
      </c>
      <c r="E171" s="136" t="s">
        <v>1364</v>
      </c>
      <c r="F171" s="152" t="s">
        <v>1364</v>
      </c>
    </row>
    <row r="172" spans="1:6" ht="12" x14ac:dyDescent="0.15">
      <c r="A172" s="151" t="s">
        <v>247</v>
      </c>
      <c r="B172" s="135" t="s">
        <v>248</v>
      </c>
      <c r="C172" s="136">
        <v>45.197407399999996</v>
      </c>
      <c r="D172" s="136" t="s">
        <v>1364</v>
      </c>
      <c r="E172" s="136" t="s">
        <v>1364</v>
      </c>
      <c r="F172" s="152" t="s">
        <v>1364</v>
      </c>
    </row>
    <row r="173" spans="1:6" ht="36" x14ac:dyDescent="0.15">
      <c r="A173" s="151" t="s">
        <v>249</v>
      </c>
      <c r="B173" s="135" t="s">
        <v>250</v>
      </c>
      <c r="C173" s="136">
        <v>13.247468250000001</v>
      </c>
      <c r="D173" s="136" t="s">
        <v>1364</v>
      </c>
      <c r="E173" s="136" t="s">
        <v>1364</v>
      </c>
      <c r="F173" s="152" t="s">
        <v>1364</v>
      </c>
    </row>
    <row r="174" spans="1:6" ht="36" x14ac:dyDescent="0.15">
      <c r="A174" s="151" t="s">
        <v>251</v>
      </c>
      <c r="B174" s="135" t="s">
        <v>252</v>
      </c>
      <c r="C174" s="136">
        <v>32.158549919999999</v>
      </c>
      <c r="D174" s="136" t="s">
        <v>1364</v>
      </c>
      <c r="E174" s="136" t="s">
        <v>1364</v>
      </c>
      <c r="F174" s="152" t="s">
        <v>1364</v>
      </c>
    </row>
    <row r="175" spans="1:6" ht="12" x14ac:dyDescent="0.15">
      <c r="A175" s="149" t="s">
        <v>253</v>
      </c>
      <c r="B175" s="138" t="s">
        <v>254</v>
      </c>
      <c r="C175" s="133">
        <v>306.36049048000001</v>
      </c>
      <c r="D175" s="133">
        <v>1168.6795</v>
      </c>
      <c r="E175" s="133">
        <f t="shared" si="4"/>
        <v>862.31900952000001</v>
      </c>
      <c r="F175" s="150">
        <f t="shared" si="5"/>
        <v>381.47200318452758</v>
      </c>
    </row>
    <row r="176" spans="1:6" ht="24" x14ac:dyDescent="0.15">
      <c r="A176" s="151" t="s">
        <v>255</v>
      </c>
      <c r="B176" s="135" t="s">
        <v>256</v>
      </c>
      <c r="C176" s="136">
        <v>27.06521613</v>
      </c>
      <c r="D176" s="136">
        <v>31.991800000000001</v>
      </c>
      <c r="E176" s="136">
        <f t="shared" si="4"/>
        <v>4.9265838700000018</v>
      </c>
      <c r="F176" s="152">
        <f t="shared" si="5"/>
        <v>118.20264004668046</v>
      </c>
    </row>
    <row r="177" spans="1:6" ht="24" x14ac:dyDescent="0.15">
      <c r="A177" s="151" t="s">
        <v>257</v>
      </c>
      <c r="B177" s="135" t="s">
        <v>258</v>
      </c>
      <c r="C177" s="136">
        <v>267.71703589999998</v>
      </c>
      <c r="D177" s="136">
        <v>367.34370000000001</v>
      </c>
      <c r="E177" s="136">
        <f t="shared" si="4"/>
        <v>99.626664100000028</v>
      </c>
      <c r="F177" s="152">
        <f t="shared" si="5"/>
        <v>137.21341967091459</v>
      </c>
    </row>
    <row r="178" spans="1:6" ht="24" x14ac:dyDescent="0.15">
      <c r="A178" s="151" t="s">
        <v>259</v>
      </c>
      <c r="B178" s="135" t="s">
        <v>260</v>
      </c>
      <c r="C178" s="136">
        <v>11.578238449999999</v>
      </c>
      <c r="D178" s="136">
        <v>769.34400000000005</v>
      </c>
      <c r="E178" s="136">
        <f t="shared" si="4"/>
        <v>757.76576155000009</v>
      </c>
      <c r="F178" s="152">
        <f t="shared" si="5"/>
        <v>6644.7413682346478</v>
      </c>
    </row>
    <row r="179" spans="1:6" ht="12" x14ac:dyDescent="0.15">
      <c r="A179" s="149" t="s">
        <v>1466</v>
      </c>
      <c r="B179" s="138" t="s">
        <v>261</v>
      </c>
      <c r="C179" s="133">
        <v>578.04952452999999</v>
      </c>
      <c r="D179" s="133">
        <v>597.24369999999999</v>
      </c>
      <c r="E179" s="133">
        <f t="shared" si="4"/>
        <v>19.194175470000005</v>
      </c>
      <c r="F179" s="150">
        <f t="shared" si="5"/>
        <v>103.32050709419862</v>
      </c>
    </row>
    <row r="180" spans="1:6" ht="36" x14ac:dyDescent="0.15">
      <c r="A180" s="151" t="s">
        <v>1467</v>
      </c>
      <c r="B180" s="135" t="s">
        <v>262</v>
      </c>
      <c r="C180" s="136">
        <v>570.77407301999995</v>
      </c>
      <c r="D180" s="136">
        <v>586.06550000000004</v>
      </c>
      <c r="E180" s="136">
        <f t="shared" si="4"/>
        <v>15.291426980000097</v>
      </c>
      <c r="F180" s="152">
        <f t="shared" si="5"/>
        <v>102.67906825183776</v>
      </c>
    </row>
    <row r="181" spans="1:6" ht="24" x14ac:dyDescent="0.15">
      <c r="A181" s="151" t="s">
        <v>1468</v>
      </c>
      <c r="B181" s="135" t="s">
        <v>263</v>
      </c>
      <c r="C181" s="136">
        <v>7.2754515099999999</v>
      </c>
      <c r="D181" s="136">
        <v>11.1782</v>
      </c>
      <c r="E181" s="136">
        <f t="shared" si="4"/>
        <v>3.9027484900000005</v>
      </c>
      <c r="F181" s="152">
        <f t="shared" si="5"/>
        <v>153.64269811482808</v>
      </c>
    </row>
    <row r="182" spans="1:6" ht="24" x14ac:dyDescent="0.15">
      <c r="A182" s="149" t="s">
        <v>264</v>
      </c>
      <c r="B182" s="138" t="s">
        <v>265</v>
      </c>
      <c r="C182" s="133">
        <v>23.319748109999999</v>
      </c>
      <c r="D182" s="133">
        <v>56.657899999999998</v>
      </c>
      <c r="E182" s="133">
        <f t="shared" si="4"/>
        <v>33.338151889999999</v>
      </c>
      <c r="F182" s="150">
        <f t="shared" si="5"/>
        <v>242.96102913609045</v>
      </c>
    </row>
    <row r="183" spans="1:6" ht="24" x14ac:dyDescent="0.15">
      <c r="A183" s="151" t="s">
        <v>266</v>
      </c>
      <c r="B183" s="135" t="s">
        <v>267</v>
      </c>
      <c r="C183" s="136">
        <v>23.319748109999999</v>
      </c>
      <c r="D183" s="136">
        <v>56.657899999999998</v>
      </c>
      <c r="E183" s="136">
        <f t="shared" si="4"/>
        <v>33.338151889999999</v>
      </c>
      <c r="F183" s="152">
        <f t="shared" si="5"/>
        <v>242.96102913609045</v>
      </c>
    </row>
    <row r="184" spans="1:6" ht="36" x14ac:dyDescent="0.15">
      <c r="A184" s="149" t="s">
        <v>268</v>
      </c>
      <c r="B184" s="138" t="s">
        <v>269</v>
      </c>
      <c r="C184" s="133">
        <v>5502.0703770600003</v>
      </c>
      <c r="D184" s="133">
        <v>6772.3352000000004</v>
      </c>
      <c r="E184" s="133">
        <f t="shared" si="4"/>
        <v>1270.2648229400002</v>
      </c>
      <c r="F184" s="150">
        <f t="shared" si="5"/>
        <v>123.0870333508667</v>
      </c>
    </row>
    <row r="185" spans="1:6" ht="24" x14ac:dyDescent="0.15">
      <c r="A185" s="151" t="s">
        <v>270</v>
      </c>
      <c r="B185" s="135" t="s">
        <v>271</v>
      </c>
      <c r="C185" s="136">
        <v>1894.3388690100001</v>
      </c>
      <c r="D185" s="136">
        <v>2036.5029</v>
      </c>
      <c r="E185" s="136">
        <f t="shared" si="4"/>
        <v>142.1640309899999</v>
      </c>
      <c r="F185" s="152">
        <f t="shared" si="5"/>
        <v>107.50467792831049</v>
      </c>
    </row>
    <row r="186" spans="1:6" ht="24" x14ac:dyDescent="0.15">
      <c r="A186" s="151" t="s">
        <v>272</v>
      </c>
      <c r="B186" s="135" t="s">
        <v>273</v>
      </c>
      <c r="C186" s="136">
        <v>552.31411580999998</v>
      </c>
      <c r="D186" s="136">
        <v>578.63980000000004</v>
      </c>
      <c r="E186" s="136">
        <f t="shared" si="4"/>
        <v>26.325684190000061</v>
      </c>
      <c r="F186" s="152">
        <f t="shared" si="5"/>
        <v>104.76643334588542</v>
      </c>
    </row>
    <row r="187" spans="1:6" ht="48" x14ac:dyDescent="0.15">
      <c r="A187" s="151" t="s">
        <v>274</v>
      </c>
      <c r="B187" s="135" t="s">
        <v>275</v>
      </c>
      <c r="C187" s="136">
        <v>2981.9851108600001</v>
      </c>
      <c r="D187" s="136">
        <v>4000.0227</v>
      </c>
      <c r="E187" s="136">
        <f t="shared" si="4"/>
        <v>1018.0375891399999</v>
      </c>
      <c r="F187" s="152">
        <f t="shared" si="5"/>
        <v>134.13959330086661</v>
      </c>
    </row>
    <row r="188" spans="1:6" ht="36" x14ac:dyDescent="0.15">
      <c r="A188" s="151" t="s">
        <v>276</v>
      </c>
      <c r="B188" s="135" t="s">
        <v>277</v>
      </c>
      <c r="C188" s="136">
        <v>73.432281379999992</v>
      </c>
      <c r="D188" s="136">
        <v>83.697800000000001</v>
      </c>
      <c r="E188" s="136">
        <f t="shared" si="4"/>
        <v>10.265518620000009</v>
      </c>
      <c r="F188" s="152">
        <f t="shared" si="5"/>
        <v>113.9795719635587</v>
      </c>
    </row>
    <row r="189" spans="1:6" ht="48" x14ac:dyDescent="0.15">
      <c r="A189" s="151" t="s">
        <v>1469</v>
      </c>
      <c r="B189" s="135" t="s">
        <v>1470</v>
      </c>
      <c r="C189" s="136">
        <v>0</v>
      </c>
      <c r="D189" s="136">
        <v>73.471999999999994</v>
      </c>
      <c r="E189" s="136">
        <f t="shared" si="4"/>
        <v>73.471999999999994</v>
      </c>
      <c r="F189" s="152" t="s">
        <v>1364</v>
      </c>
    </row>
    <row r="190" spans="1:6" ht="36" x14ac:dyDescent="0.15">
      <c r="A190" s="149" t="s">
        <v>278</v>
      </c>
      <c r="B190" s="138" t="s">
        <v>279</v>
      </c>
      <c r="C190" s="133">
        <v>62.357004020000005</v>
      </c>
      <c r="D190" s="133">
        <v>93.232399999999998</v>
      </c>
      <c r="E190" s="133">
        <f t="shared" si="4"/>
        <v>30.875395979999993</v>
      </c>
      <c r="F190" s="150">
        <f t="shared" si="5"/>
        <v>149.51391822817081</v>
      </c>
    </row>
    <row r="191" spans="1:6" ht="36" x14ac:dyDescent="0.15">
      <c r="A191" s="151" t="s">
        <v>280</v>
      </c>
      <c r="B191" s="135" t="s">
        <v>279</v>
      </c>
      <c r="C191" s="136">
        <v>62.357004020000005</v>
      </c>
      <c r="D191" s="136">
        <v>93.232399999999998</v>
      </c>
      <c r="E191" s="136">
        <f t="shared" si="4"/>
        <v>30.875395979999993</v>
      </c>
      <c r="F191" s="152">
        <f t="shared" si="5"/>
        <v>149.51391822817081</v>
      </c>
    </row>
    <row r="192" spans="1:6" ht="24" x14ac:dyDescent="0.15">
      <c r="A192" s="151" t="s">
        <v>281</v>
      </c>
      <c r="B192" s="135" t="s">
        <v>282</v>
      </c>
      <c r="C192" s="136">
        <v>62.357004020000005</v>
      </c>
      <c r="D192" s="136">
        <v>93.232399999999998</v>
      </c>
      <c r="E192" s="136">
        <f t="shared" si="4"/>
        <v>30.875395979999993</v>
      </c>
      <c r="F192" s="152">
        <f t="shared" si="5"/>
        <v>149.51391822817081</v>
      </c>
    </row>
    <row r="193" spans="1:6" ht="12" x14ac:dyDescent="0.15">
      <c r="A193" s="149" t="s">
        <v>283</v>
      </c>
      <c r="B193" s="138" t="s">
        <v>284</v>
      </c>
      <c r="C193" s="133">
        <v>4229.3836895499999</v>
      </c>
      <c r="D193" s="133">
        <v>5389.8127000000004</v>
      </c>
      <c r="E193" s="133">
        <f t="shared" si="4"/>
        <v>1160.4290104500005</v>
      </c>
      <c r="F193" s="150">
        <f t="shared" si="5"/>
        <v>127.43730755185913</v>
      </c>
    </row>
    <row r="194" spans="1:6" ht="24" x14ac:dyDescent="0.15">
      <c r="A194" s="149" t="s">
        <v>285</v>
      </c>
      <c r="B194" s="138" t="s">
        <v>286</v>
      </c>
      <c r="C194" s="133">
        <v>4229.3836895499999</v>
      </c>
      <c r="D194" s="133">
        <v>5389.8127000000004</v>
      </c>
      <c r="E194" s="133">
        <f t="shared" si="4"/>
        <v>1160.4290104500005</v>
      </c>
      <c r="F194" s="150">
        <f t="shared" si="5"/>
        <v>127.43730755185913</v>
      </c>
    </row>
    <row r="195" spans="1:6" ht="24" x14ac:dyDescent="0.15">
      <c r="A195" s="151" t="s">
        <v>287</v>
      </c>
      <c r="B195" s="135" t="s">
        <v>288</v>
      </c>
      <c r="C195" s="136">
        <v>285.67449876999996</v>
      </c>
      <c r="D195" s="136">
        <v>331.54660000000001</v>
      </c>
      <c r="E195" s="136">
        <f t="shared" si="4"/>
        <v>45.872101230000055</v>
      </c>
      <c r="F195" s="152">
        <f t="shared" si="5"/>
        <v>116.05747150253416</v>
      </c>
    </row>
    <row r="196" spans="1:6" ht="48" x14ac:dyDescent="0.15">
      <c r="A196" s="151" t="s">
        <v>289</v>
      </c>
      <c r="B196" s="135" t="s">
        <v>290</v>
      </c>
      <c r="C196" s="136">
        <v>637.93251497000006</v>
      </c>
      <c r="D196" s="136">
        <v>640.20630000000006</v>
      </c>
      <c r="E196" s="136">
        <f t="shared" si="4"/>
        <v>2.2737850299999991</v>
      </c>
      <c r="F196" s="152">
        <f t="shared" si="5"/>
        <v>100.35643033967425</v>
      </c>
    </row>
    <row r="197" spans="1:6" ht="36" x14ac:dyDescent="0.15">
      <c r="A197" s="151" t="s">
        <v>291</v>
      </c>
      <c r="B197" s="135" t="s">
        <v>292</v>
      </c>
      <c r="C197" s="136">
        <v>3196.0128491099999</v>
      </c>
      <c r="D197" s="136">
        <v>4240.5918000000001</v>
      </c>
      <c r="E197" s="136">
        <f t="shared" si="4"/>
        <v>1044.5789508900002</v>
      </c>
      <c r="F197" s="152">
        <f t="shared" si="5"/>
        <v>132.68381574814026</v>
      </c>
    </row>
    <row r="198" spans="1:6" ht="60" x14ac:dyDescent="0.15">
      <c r="A198" s="151" t="s">
        <v>293</v>
      </c>
      <c r="B198" s="135" t="s">
        <v>294</v>
      </c>
      <c r="C198" s="136">
        <v>4.0018393899999998</v>
      </c>
      <c r="D198" s="136">
        <v>26.077000000000002</v>
      </c>
      <c r="E198" s="136">
        <f t="shared" ref="E198:E259" si="6">D198-C198</f>
        <v>22.075160610000001</v>
      </c>
      <c r="F198" s="152">
        <f t="shared" ref="F198:F213" si="7">D198/C198*100</f>
        <v>651.62535171107913</v>
      </c>
    </row>
    <row r="199" spans="1:6" ht="24" x14ac:dyDescent="0.15">
      <c r="A199" s="151" t="s">
        <v>295</v>
      </c>
      <c r="B199" s="135" t="s">
        <v>296</v>
      </c>
      <c r="C199" s="142">
        <v>3.5246619999999999E-2</v>
      </c>
      <c r="D199" s="136" t="s">
        <v>1364</v>
      </c>
      <c r="E199" s="136" t="s">
        <v>1364</v>
      </c>
      <c r="F199" s="152" t="s">
        <v>1364</v>
      </c>
    </row>
    <row r="200" spans="1:6" ht="36" x14ac:dyDescent="0.15">
      <c r="A200" s="151" t="s">
        <v>297</v>
      </c>
      <c r="B200" s="135" t="s">
        <v>298</v>
      </c>
      <c r="C200" s="136">
        <v>15.82556078</v>
      </c>
      <c r="D200" s="136">
        <v>19.64</v>
      </c>
      <c r="E200" s="136">
        <f t="shared" si="6"/>
        <v>3.8144392200000006</v>
      </c>
      <c r="F200" s="152">
        <f t="shared" si="7"/>
        <v>124.1030272040698</v>
      </c>
    </row>
    <row r="201" spans="1:6" ht="60" x14ac:dyDescent="0.15">
      <c r="A201" s="151" t="s">
        <v>299</v>
      </c>
      <c r="B201" s="135" t="s">
        <v>1471</v>
      </c>
      <c r="C201" s="136">
        <v>49.314588860000001</v>
      </c>
      <c r="D201" s="136">
        <v>59.328000000000003</v>
      </c>
      <c r="E201" s="136">
        <f t="shared" si="6"/>
        <v>10.013411140000002</v>
      </c>
      <c r="F201" s="152">
        <f t="shared" si="7"/>
        <v>120.30517007538528</v>
      </c>
    </row>
    <row r="202" spans="1:6" ht="48" x14ac:dyDescent="0.15">
      <c r="A202" s="151" t="s">
        <v>300</v>
      </c>
      <c r="B202" s="135" t="s">
        <v>301</v>
      </c>
      <c r="C202" s="136">
        <v>30.587534329999997</v>
      </c>
      <c r="D202" s="136">
        <v>72.423000000000002</v>
      </c>
      <c r="E202" s="136">
        <f t="shared" si="6"/>
        <v>41.835465670000005</v>
      </c>
      <c r="F202" s="152">
        <f t="shared" si="7"/>
        <v>236.77292592024369</v>
      </c>
    </row>
    <row r="203" spans="1:6" ht="24" x14ac:dyDescent="0.15">
      <c r="A203" s="151" t="s">
        <v>302</v>
      </c>
      <c r="B203" s="135" t="s">
        <v>1472</v>
      </c>
      <c r="C203" s="136">
        <v>9.9990567200000005</v>
      </c>
      <c r="D203" s="136">
        <v>0</v>
      </c>
      <c r="E203" s="136">
        <f t="shared" si="6"/>
        <v>-9.9990567200000005</v>
      </c>
      <c r="F203" s="152">
        <f t="shared" si="7"/>
        <v>0</v>
      </c>
    </row>
    <row r="204" spans="1:6" ht="12" x14ac:dyDescent="0.15">
      <c r="A204" s="149" t="s">
        <v>303</v>
      </c>
      <c r="B204" s="138" t="s">
        <v>304</v>
      </c>
      <c r="C204" s="133">
        <v>477.75237914999997</v>
      </c>
      <c r="D204" s="133">
        <v>373.07080000000002</v>
      </c>
      <c r="E204" s="133">
        <f t="shared" si="6"/>
        <v>-104.68157914999995</v>
      </c>
      <c r="F204" s="150">
        <f t="shared" si="7"/>
        <v>78.088737237427125</v>
      </c>
    </row>
    <row r="205" spans="1:6" ht="24" x14ac:dyDescent="0.15">
      <c r="A205" s="149" t="s">
        <v>305</v>
      </c>
      <c r="B205" s="138" t="s">
        <v>306</v>
      </c>
      <c r="C205" s="133">
        <v>477.75237914999997</v>
      </c>
      <c r="D205" s="133">
        <v>373.07080000000002</v>
      </c>
      <c r="E205" s="133">
        <f t="shared" si="6"/>
        <v>-104.68157914999995</v>
      </c>
      <c r="F205" s="150">
        <f t="shared" si="7"/>
        <v>78.088737237427125</v>
      </c>
    </row>
    <row r="206" spans="1:6" ht="12" x14ac:dyDescent="0.15">
      <c r="A206" s="151" t="s">
        <v>307</v>
      </c>
      <c r="B206" s="139" t="s">
        <v>308</v>
      </c>
      <c r="C206" s="136">
        <v>119.96675709</v>
      </c>
      <c r="D206" s="136">
        <v>108.9439</v>
      </c>
      <c r="E206" s="136">
        <f t="shared" si="6"/>
        <v>-11.022857090000002</v>
      </c>
      <c r="F206" s="152">
        <f t="shared" si="7"/>
        <v>90.811740387605397</v>
      </c>
    </row>
    <row r="207" spans="1:6" ht="72" x14ac:dyDescent="0.15">
      <c r="A207" s="151" t="s">
        <v>309</v>
      </c>
      <c r="B207" s="135" t="s">
        <v>310</v>
      </c>
      <c r="C207" s="136">
        <v>1.7973416899999999</v>
      </c>
      <c r="D207" s="136">
        <v>8.5602</v>
      </c>
      <c r="E207" s="136">
        <f t="shared" si="6"/>
        <v>6.7628583100000004</v>
      </c>
      <c r="F207" s="152">
        <f t="shared" si="7"/>
        <v>476.27004078450994</v>
      </c>
    </row>
    <row r="208" spans="1:6" ht="156" x14ac:dyDescent="0.15">
      <c r="A208" s="151" t="s">
        <v>311</v>
      </c>
      <c r="B208" s="135" t="s">
        <v>1473</v>
      </c>
      <c r="C208" s="136">
        <v>207.48853037000001</v>
      </c>
      <c r="D208" s="136">
        <v>255.5667</v>
      </c>
      <c r="E208" s="136">
        <f t="shared" si="6"/>
        <v>48.078169629999991</v>
      </c>
      <c r="F208" s="152">
        <f t="shared" si="7"/>
        <v>123.17148304258818</v>
      </c>
    </row>
    <row r="209" spans="1:6" ht="84" x14ac:dyDescent="0.15">
      <c r="A209" s="151" t="s">
        <v>312</v>
      </c>
      <c r="B209" s="135" t="s">
        <v>1474</v>
      </c>
      <c r="C209" s="136">
        <v>148.49975000000001</v>
      </c>
      <c r="D209" s="136">
        <v>0</v>
      </c>
      <c r="E209" s="136">
        <f t="shared" si="6"/>
        <v>-148.49975000000001</v>
      </c>
      <c r="F209" s="152">
        <f t="shared" si="7"/>
        <v>0</v>
      </c>
    </row>
    <row r="210" spans="1:6" ht="24" x14ac:dyDescent="0.15">
      <c r="A210" s="149" t="s">
        <v>313</v>
      </c>
      <c r="B210" s="138" t="s">
        <v>314</v>
      </c>
      <c r="C210" s="133">
        <v>643.56002838999996</v>
      </c>
      <c r="D210" s="133">
        <v>615.89750000000004</v>
      </c>
      <c r="E210" s="133">
        <f t="shared" si="6"/>
        <v>-27.66252838999992</v>
      </c>
      <c r="F210" s="150">
        <f t="shared" si="7"/>
        <v>95.701639758577997</v>
      </c>
    </row>
    <row r="211" spans="1:6" ht="24" x14ac:dyDescent="0.15">
      <c r="A211" s="151" t="s">
        <v>315</v>
      </c>
      <c r="B211" s="139" t="s">
        <v>314</v>
      </c>
      <c r="C211" s="136">
        <v>643.56002838999996</v>
      </c>
      <c r="D211" s="136">
        <v>615.89750000000004</v>
      </c>
      <c r="E211" s="136">
        <f t="shared" si="6"/>
        <v>-27.66252838999992</v>
      </c>
      <c r="F211" s="152">
        <f t="shared" si="7"/>
        <v>95.701639758577997</v>
      </c>
    </row>
    <row r="212" spans="1:6" ht="240" x14ac:dyDescent="0.15">
      <c r="A212" s="151" t="s">
        <v>316</v>
      </c>
      <c r="B212" s="135" t="s">
        <v>1374</v>
      </c>
      <c r="C212" s="136">
        <v>311.88778474999998</v>
      </c>
      <c r="D212" s="136">
        <v>305.14530000000002</v>
      </c>
      <c r="E212" s="136">
        <f t="shared" si="6"/>
        <v>-6.7424847499999601</v>
      </c>
      <c r="F212" s="152">
        <f t="shared" si="7"/>
        <v>97.838169662398116</v>
      </c>
    </row>
    <row r="213" spans="1:6" ht="276" x14ac:dyDescent="0.15">
      <c r="A213" s="151" t="s">
        <v>317</v>
      </c>
      <c r="B213" s="135" t="s">
        <v>1375</v>
      </c>
      <c r="C213" s="136">
        <v>267.78457515999997</v>
      </c>
      <c r="D213" s="136">
        <v>248.44499999999999</v>
      </c>
      <c r="E213" s="136">
        <f t="shared" si="6"/>
        <v>-19.339575159999981</v>
      </c>
      <c r="F213" s="152">
        <f t="shared" si="7"/>
        <v>92.777935342823724</v>
      </c>
    </row>
    <row r="214" spans="1:6" ht="180" x14ac:dyDescent="0.15">
      <c r="A214" s="151" t="s">
        <v>318</v>
      </c>
      <c r="B214" s="135" t="s">
        <v>1376</v>
      </c>
      <c r="C214" s="136">
        <v>55.245436909999995</v>
      </c>
      <c r="D214" s="136">
        <v>50</v>
      </c>
      <c r="E214" s="136">
        <f t="shared" si="6"/>
        <v>-5.2454369099999951</v>
      </c>
      <c r="F214" s="152">
        <f t="shared" ref="F214:F257" si="8">D214/C214*100</f>
        <v>90.505212369764948</v>
      </c>
    </row>
    <row r="215" spans="1:6" ht="168" x14ac:dyDescent="0.15">
      <c r="A215" s="151" t="s">
        <v>319</v>
      </c>
      <c r="B215" s="143" t="s">
        <v>1475</v>
      </c>
      <c r="C215" s="136">
        <v>8.6422315699999999</v>
      </c>
      <c r="D215" s="136">
        <v>12.3072</v>
      </c>
      <c r="E215" s="136">
        <f t="shared" si="6"/>
        <v>3.6649684300000001</v>
      </c>
      <c r="F215" s="152">
        <f t="shared" si="8"/>
        <v>142.40766288561738</v>
      </c>
    </row>
    <row r="216" spans="1:6" ht="12" x14ac:dyDescent="0.15">
      <c r="A216" s="149" t="s">
        <v>320</v>
      </c>
      <c r="B216" s="144" t="s">
        <v>321</v>
      </c>
      <c r="C216" s="133">
        <v>120033.80453591001</v>
      </c>
      <c r="D216" s="133">
        <v>117626.4434</v>
      </c>
      <c r="E216" s="133">
        <f t="shared" si="6"/>
        <v>-2407.3611359100032</v>
      </c>
      <c r="F216" s="150">
        <f t="shared" si="8"/>
        <v>97.994430697904107</v>
      </c>
    </row>
    <row r="217" spans="1:6" ht="12" x14ac:dyDescent="0.15">
      <c r="A217" s="149" t="s">
        <v>322</v>
      </c>
      <c r="B217" s="144" t="s">
        <v>323</v>
      </c>
      <c r="C217" s="133">
        <v>118726.00915669999</v>
      </c>
      <c r="D217" s="133">
        <v>116305.84359999999</v>
      </c>
      <c r="E217" s="133">
        <f t="shared" si="6"/>
        <v>-2420.165556699998</v>
      </c>
      <c r="F217" s="150">
        <f t="shared" si="8"/>
        <v>97.961554023511596</v>
      </c>
    </row>
    <row r="218" spans="1:6" ht="24" x14ac:dyDescent="0.15">
      <c r="A218" s="151" t="s">
        <v>324</v>
      </c>
      <c r="B218" s="139" t="s">
        <v>1476</v>
      </c>
      <c r="C218" s="136">
        <v>469.47513777999995</v>
      </c>
      <c r="D218" s="136">
        <v>388.26569999999998</v>
      </c>
      <c r="E218" s="136">
        <f t="shared" si="6"/>
        <v>-81.209437779999973</v>
      </c>
      <c r="F218" s="152">
        <f t="shared" si="8"/>
        <v>82.702079142249403</v>
      </c>
    </row>
    <row r="219" spans="1:6" ht="60" x14ac:dyDescent="0.15">
      <c r="A219" s="151" t="s">
        <v>325</v>
      </c>
      <c r="B219" s="135" t="s">
        <v>326</v>
      </c>
      <c r="C219" s="136">
        <v>89003.507246630004</v>
      </c>
      <c r="D219" s="136">
        <v>89426.537599999996</v>
      </c>
      <c r="E219" s="136">
        <f t="shared" si="6"/>
        <v>423.03035336999164</v>
      </c>
      <c r="F219" s="152">
        <f t="shared" si="8"/>
        <v>100.47529627366005</v>
      </c>
    </row>
    <row r="220" spans="1:6" ht="36" x14ac:dyDescent="0.15">
      <c r="A220" s="151" t="s">
        <v>327</v>
      </c>
      <c r="B220" s="139" t="s">
        <v>328</v>
      </c>
      <c r="C220" s="136">
        <v>25595.309765180002</v>
      </c>
      <c r="D220" s="136">
        <v>22742.4385</v>
      </c>
      <c r="E220" s="136">
        <f t="shared" si="6"/>
        <v>-2852.8712651800015</v>
      </c>
      <c r="F220" s="152">
        <f t="shared" si="8"/>
        <v>88.853929523208734</v>
      </c>
    </row>
    <row r="221" spans="1:6" ht="24" x14ac:dyDescent="0.15">
      <c r="A221" s="151" t="s">
        <v>329</v>
      </c>
      <c r="B221" s="135" t="s">
        <v>330</v>
      </c>
      <c r="C221" s="136">
        <v>1116.7253118699998</v>
      </c>
      <c r="D221" s="136">
        <v>1201</v>
      </c>
      <c r="E221" s="136">
        <f t="shared" si="6"/>
        <v>84.274688130000186</v>
      </c>
      <c r="F221" s="152">
        <f t="shared" si="8"/>
        <v>107.54659066416959</v>
      </c>
    </row>
    <row r="222" spans="1:6" ht="60" x14ac:dyDescent="0.15">
      <c r="A222" s="151" t="s">
        <v>331</v>
      </c>
      <c r="B222" s="135" t="s">
        <v>332</v>
      </c>
      <c r="C222" s="136">
        <v>2499.9830684699996</v>
      </c>
      <c r="D222" s="136">
        <v>2547.6017999999999</v>
      </c>
      <c r="E222" s="136">
        <f t="shared" si="6"/>
        <v>47.618731530000332</v>
      </c>
      <c r="F222" s="152">
        <f t="shared" si="8"/>
        <v>101.90476216141508</v>
      </c>
    </row>
    <row r="223" spans="1:6" ht="60" x14ac:dyDescent="0.15">
      <c r="A223" s="151" t="s">
        <v>1905</v>
      </c>
      <c r="B223" s="135" t="s">
        <v>1904</v>
      </c>
      <c r="C223" s="136">
        <v>34.169954799999999</v>
      </c>
      <c r="D223" s="136" t="s">
        <v>1364</v>
      </c>
      <c r="E223" s="136" t="s">
        <v>1364</v>
      </c>
      <c r="F223" s="152" t="s">
        <v>1364</v>
      </c>
    </row>
    <row r="224" spans="1:6" ht="48" x14ac:dyDescent="0.15">
      <c r="A224" s="151" t="s">
        <v>333</v>
      </c>
      <c r="B224" s="135" t="s">
        <v>188</v>
      </c>
      <c r="C224" s="136">
        <v>2.4495480199999999</v>
      </c>
      <c r="D224" s="136" t="s">
        <v>1364</v>
      </c>
      <c r="E224" s="136" t="s">
        <v>1364</v>
      </c>
      <c r="F224" s="152" t="s">
        <v>1364</v>
      </c>
    </row>
    <row r="225" spans="1:6" ht="84" x14ac:dyDescent="0.15">
      <c r="A225" s="151" t="s">
        <v>334</v>
      </c>
      <c r="B225" s="135" t="s">
        <v>1903</v>
      </c>
      <c r="C225" s="136">
        <v>4.3891239500000001</v>
      </c>
      <c r="D225" s="136" t="s">
        <v>1364</v>
      </c>
      <c r="E225" s="136" t="s">
        <v>1364</v>
      </c>
      <c r="F225" s="152" t="s">
        <v>1364</v>
      </c>
    </row>
    <row r="226" spans="1:6" ht="24" x14ac:dyDescent="0.15">
      <c r="A226" s="149" t="s">
        <v>335</v>
      </c>
      <c r="B226" s="138" t="s">
        <v>336</v>
      </c>
      <c r="C226" s="133">
        <v>1307.79537921</v>
      </c>
      <c r="D226" s="133">
        <v>1320.5998</v>
      </c>
      <c r="E226" s="133">
        <f t="shared" si="6"/>
        <v>12.804420789999995</v>
      </c>
      <c r="F226" s="150">
        <f t="shared" si="8"/>
        <v>100.97908441898112</v>
      </c>
    </row>
    <row r="227" spans="1:6" ht="24" x14ac:dyDescent="0.15">
      <c r="A227" s="151" t="s">
        <v>337</v>
      </c>
      <c r="B227" s="135" t="s">
        <v>338</v>
      </c>
      <c r="C227" s="136">
        <v>1307.79537921</v>
      </c>
      <c r="D227" s="136">
        <v>1320.5998</v>
      </c>
      <c r="E227" s="136">
        <f t="shared" si="6"/>
        <v>12.804420789999995</v>
      </c>
      <c r="F227" s="152">
        <f t="shared" si="8"/>
        <v>100.97908441898112</v>
      </c>
    </row>
    <row r="228" spans="1:6" ht="12" x14ac:dyDescent="0.15">
      <c r="A228" s="149" t="s">
        <v>339</v>
      </c>
      <c r="B228" s="132" t="s">
        <v>340</v>
      </c>
      <c r="C228" s="133">
        <v>40701.775837199995</v>
      </c>
      <c r="D228" s="133">
        <v>50348.203000000001</v>
      </c>
      <c r="E228" s="133">
        <f t="shared" si="6"/>
        <v>9646.427162800006</v>
      </c>
      <c r="F228" s="150">
        <f t="shared" si="8"/>
        <v>123.70026114188244</v>
      </c>
    </row>
    <row r="229" spans="1:6" ht="12" x14ac:dyDescent="0.15">
      <c r="A229" s="149" t="s">
        <v>341</v>
      </c>
      <c r="B229" s="134" t="s">
        <v>342</v>
      </c>
      <c r="C229" s="133">
        <v>40570.803556300001</v>
      </c>
      <c r="D229" s="133">
        <v>50163.977200000001</v>
      </c>
      <c r="E229" s="133">
        <f t="shared" si="6"/>
        <v>9593.1736437</v>
      </c>
      <c r="F229" s="150">
        <f t="shared" si="8"/>
        <v>123.64551057113664</v>
      </c>
    </row>
    <row r="230" spans="1:6" ht="24" x14ac:dyDescent="0.15">
      <c r="A230" s="151" t="s">
        <v>343</v>
      </c>
      <c r="B230" s="135" t="s">
        <v>344</v>
      </c>
      <c r="C230" s="136">
        <v>175.47690981</v>
      </c>
      <c r="D230" s="136">
        <v>157.41810000000001</v>
      </c>
      <c r="E230" s="136">
        <f t="shared" si="6"/>
        <v>-18.058809809999985</v>
      </c>
      <c r="F230" s="152">
        <f t="shared" si="8"/>
        <v>89.708725877636326</v>
      </c>
    </row>
    <row r="231" spans="1:6" ht="48" x14ac:dyDescent="0.15">
      <c r="A231" s="151" t="s">
        <v>345</v>
      </c>
      <c r="B231" s="140" t="s">
        <v>1477</v>
      </c>
      <c r="C231" s="136">
        <v>139.47001172</v>
      </c>
      <c r="D231" s="136">
        <v>152.9776</v>
      </c>
      <c r="E231" s="136">
        <f t="shared" si="6"/>
        <v>13.507588279999993</v>
      </c>
      <c r="F231" s="152">
        <f t="shared" si="8"/>
        <v>109.68494095140527</v>
      </c>
    </row>
    <row r="232" spans="1:6" ht="36" x14ac:dyDescent="0.15">
      <c r="A232" s="151" t="s">
        <v>346</v>
      </c>
      <c r="B232" s="139" t="s">
        <v>347</v>
      </c>
      <c r="C232" s="136">
        <v>163.991804</v>
      </c>
      <c r="D232" s="136">
        <v>200</v>
      </c>
      <c r="E232" s="136">
        <f t="shared" si="6"/>
        <v>36.008195999999998</v>
      </c>
      <c r="F232" s="152">
        <f t="shared" si="8"/>
        <v>121.95731440334666</v>
      </c>
    </row>
    <row r="233" spans="1:6" ht="24" x14ac:dyDescent="0.15">
      <c r="A233" s="151" t="s">
        <v>348</v>
      </c>
      <c r="B233" s="135" t="s">
        <v>349</v>
      </c>
      <c r="C233" s="136">
        <v>1291.88314014</v>
      </c>
      <c r="D233" s="136">
        <v>1200.0786000000001</v>
      </c>
      <c r="E233" s="136">
        <f t="shared" si="6"/>
        <v>-91.804540139999972</v>
      </c>
      <c r="F233" s="152">
        <f t="shared" si="8"/>
        <v>92.893742685576726</v>
      </c>
    </row>
    <row r="234" spans="1:6" ht="84" x14ac:dyDescent="0.15">
      <c r="A234" s="151" t="s">
        <v>350</v>
      </c>
      <c r="B234" s="135" t="s">
        <v>1902</v>
      </c>
      <c r="C234" s="136">
        <v>52.45</v>
      </c>
      <c r="D234" s="136" t="s">
        <v>1364</v>
      </c>
      <c r="E234" s="136" t="s">
        <v>1364</v>
      </c>
      <c r="F234" s="152" t="s">
        <v>1364</v>
      </c>
    </row>
    <row r="235" spans="1:6" ht="24" x14ac:dyDescent="0.15">
      <c r="A235" s="151" t="s">
        <v>1478</v>
      </c>
      <c r="B235" s="135" t="s">
        <v>1479</v>
      </c>
      <c r="C235" s="136" t="s">
        <v>1364</v>
      </c>
      <c r="D235" s="136">
        <v>200</v>
      </c>
      <c r="E235" s="136" t="s">
        <v>1364</v>
      </c>
      <c r="F235" s="152" t="s">
        <v>1364</v>
      </c>
    </row>
    <row r="236" spans="1:6" ht="36" x14ac:dyDescent="0.15">
      <c r="A236" s="151" t="s">
        <v>351</v>
      </c>
      <c r="B236" s="135" t="s">
        <v>352</v>
      </c>
      <c r="C236" s="136">
        <v>55.455667829999996</v>
      </c>
      <c r="D236" s="136">
        <v>67.504900000000006</v>
      </c>
      <c r="E236" s="136">
        <f t="shared" si="6"/>
        <v>12.04923217000001</v>
      </c>
      <c r="F236" s="152">
        <f t="shared" si="8"/>
        <v>121.72768382654245</v>
      </c>
    </row>
    <row r="237" spans="1:6" ht="24" x14ac:dyDescent="0.15">
      <c r="A237" s="151" t="s">
        <v>353</v>
      </c>
      <c r="B237" s="135" t="s">
        <v>354</v>
      </c>
      <c r="C237" s="136">
        <v>180.36688646000002</v>
      </c>
      <c r="D237" s="136">
        <v>235.40010000000001</v>
      </c>
      <c r="E237" s="136">
        <f t="shared" si="6"/>
        <v>55.033213539999991</v>
      </c>
      <c r="F237" s="152">
        <f t="shared" si="8"/>
        <v>130.51181656462464</v>
      </c>
    </row>
    <row r="238" spans="1:6" ht="60" x14ac:dyDescent="0.15">
      <c r="A238" s="151" t="s">
        <v>355</v>
      </c>
      <c r="B238" s="135" t="s">
        <v>356</v>
      </c>
      <c r="C238" s="136">
        <v>198.90051763</v>
      </c>
      <c r="D238" s="136">
        <v>301.53910000000002</v>
      </c>
      <c r="E238" s="136">
        <f t="shared" si="6"/>
        <v>102.63858237000002</v>
      </c>
      <c r="F238" s="152">
        <f t="shared" si="8"/>
        <v>151.60297398568417</v>
      </c>
    </row>
    <row r="239" spans="1:6" ht="72" x14ac:dyDescent="0.15">
      <c r="A239" s="151" t="s">
        <v>357</v>
      </c>
      <c r="B239" s="135" t="s">
        <v>358</v>
      </c>
      <c r="C239" s="136">
        <v>223.98753708000001</v>
      </c>
      <c r="D239" s="136">
        <v>278.95589999999999</v>
      </c>
      <c r="E239" s="136">
        <f t="shared" si="6"/>
        <v>54.968362919999976</v>
      </c>
      <c r="F239" s="152">
        <f t="shared" si="8"/>
        <v>124.54081313478049</v>
      </c>
    </row>
    <row r="240" spans="1:6" ht="24" x14ac:dyDescent="0.15">
      <c r="A240" s="151" t="s">
        <v>1480</v>
      </c>
      <c r="B240" s="135" t="s">
        <v>1481</v>
      </c>
      <c r="C240" s="136" t="s">
        <v>1364</v>
      </c>
      <c r="D240" s="136">
        <v>250</v>
      </c>
      <c r="E240" s="136" t="s">
        <v>1364</v>
      </c>
      <c r="F240" s="152" t="s">
        <v>1364</v>
      </c>
    </row>
    <row r="241" spans="1:6" ht="24" x14ac:dyDescent="0.15">
      <c r="A241" s="151" t="s">
        <v>359</v>
      </c>
      <c r="B241" s="135" t="s">
        <v>360</v>
      </c>
      <c r="C241" s="136">
        <v>26527.70061607</v>
      </c>
      <c r="D241" s="136">
        <v>31740.439299999998</v>
      </c>
      <c r="E241" s="136">
        <f t="shared" si="6"/>
        <v>5212.7386839299979</v>
      </c>
      <c r="F241" s="152">
        <f t="shared" si="8"/>
        <v>119.6501715673473</v>
      </c>
    </row>
    <row r="242" spans="1:6" ht="24" x14ac:dyDescent="0.15">
      <c r="A242" s="151" t="s">
        <v>361</v>
      </c>
      <c r="B242" s="135" t="s">
        <v>362</v>
      </c>
      <c r="C242" s="136">
        <v>99.55375076</v>
      </c>
      <c r="D242" s="136">
        <v>131.4589</v>
      </c>
      <c r="E242" s="136">
        <f t="shared" si="6"/>
        <v>31.90514924</v>
      </c>
      <c r="F242" s="152">
        <f t="shared" si="8"/>
        <v>132.04816392796249</v>
      </c>
    </row>
    <row r="243" spans="1:6" ht="36" x14ac:dyDescent="0.15">
      <c r="A243" s="151" t="s">
        <v>363</v>
      </c>
      <c r="B243" s="135" t="s">
        <v>364</v>
      </c>
      <c r="C243" s="136">
        <v>0</v>
      </c>
      <c r="D243" s="136">
        <v>4.0999999999999996</v>
      </c>
      <c r="E243" s="136">
        <f t="shared" si="6"/>
        <v>4.0999999999999996</v>
      </c>
      <c r="F243" s="152" t="s">
        <v>1364</v>
      </c>
    </row>
    <row r="244" spans="1:6" ht="36" x14ac:dyDescent="0.15">
      <c r="A244" s="151" t="s">
        <v>365</v>
      </c>
      <c r="B244" s="140" t="s">
        <v>366</v>
      </c>
      <c r="C244" s="136">
        <v>3307.37018485</v>
      </c>
      <c r="D244" s="136">
        <v>3938.9609999999998</v>
      </c>
      <c r="E244" s="136">
        <f t="shared" si="6"/>
        <v>631.5908151499998</v>
      </c>
      <c r="F244" s="152">
        <f t="shared" si="8"/>
        <v>119.09646576736752</v>
      </c>
    </row>
    <row r="245" spans="1:6" ht="60" x14ac:dyDescent="0.15">
      <c r="A245" s="151" t="s">
        <v>367</v>
      </c>
      <c r="B245" s="139" t="s">
        <v>1482</v>
      </c>
      <c r="C245" s="136">
        <v>18</v>
      </c>
      <c r="D245" s="136">
        <v>18</v>
      </c>
      <c r="E245" s="136">
        <f t="shared" si="6"/>
        <v>0</v>
      </c>
      <c r="F245" s="152">
        <f t="shared" si="8"/>
        <v>100</v>
      </c>
    </row>
    <row r="246" spans="1:6" ht="48" x14ac:dyDescent="0.15">
      <c r="A246" s="151" t="s">
        <v>1354</v>
      </c>
      <c r="B246" s="139" t="s">
        <v>1369</v>
      </c>
      <c r="C246" s="136">
        <v>0</v>
      </c>
      <c r="D246" s="136" t="s">
        <v>1364</v>
      </c>
      <c r="E246" s="136" t="s">
        <v>1364</v>
      </c>
      <c r="F246" s="152" t="s">
        <v>1364</v>
      </c>
    </row>
    <row r="247" spans="1:6" ht="48" x14ac:dyDescent="0.15">
      <c r="A247" s="151" t="s">
        <v>1355</v>
      </c>
      <c r="B247" s="135" t="s">
        <v>1370</v>
      </c>
      <c r="C247" s="136">
        <v>5.9998948700000003</v>
      </c>
      <c r="D247" s="136">
        <v>15</v>
      </c>
      <c r="E247" s="136">
        <f t="shared" si="6"/>
        <v>9.0001051299999997</v>
      </c>
      <c r="F247" s="152">
        <f t="shared" si="8"/>
        <v>250.00438049342023</v>
      </c>
    </row>
    <row r="248" spans="1:6" ht="72" x14ac:dyDescent="0.15">
      <c r="A248" s="151" t="s">
        <v>368</v>
      </c>
      <c r="B248" s="135" t="s">
        <v>1483</v>
      </c>
      <c r="C248" s="136">
        <v>39.529453289999999</v>
      </c>
      <c r="D248" s="136">
        <v>73.585300000000004</v>
      </c>
      <c r="E248" s="136">
        <f t="shared" si="6"/>
        <v>34.055846710000004</v>
      </c>
      <c r="F248" s="152">
        <f t="shared" si="8"/>
        <v>186.15309313831395</v>
      </c>
    </row>
    <row r="249" spans="1:6" ht="12" x14ac:dyDescent="0.15">
      <c r="A249" s="151" t="s">
        <v>369</v>
      </c>
      <c r="B249" s="135" t="s">
        <v>370</v>
      </c>
      <c r="C249" s="136">
        <v>524.77617088</v>
      </c>
      <c r="D249" s="136">
        <v>717.43820000000005</v>
      </c>
      <c r="E249" s="136">
        <f t="shared" si="6"/>
        <v>192.66202912000006</v>
      </c>
      <c r="F249" s="152">
        <f t="shared" si="8"/>
        <v>136.71318169743191</v>
      </c>
    </row>
    <row r="250" spans="1:6" ht="24" x14ac:dyDescent="0.15">
      <c r="A250" s="151" t="s">
        <v>371</v>
      </c>
      <c r="B250" s="135" t="s">
        <v>372</v>
      </c>
      <c r="C250" s="136">
        <v>1753.1939469400002</v>
      </c>
      <c r="D250" s="136">
        <v>2121.5601000000001</v>
      </c>
      <c r="E250" s="136">
        <f t="shared" si="6"/>
        <v>368.36615305999999</v>
      </c>
      <c r="F250" s="152">
        <f t="shared" si="8"/>
        <v>121.01114675321239</v>
      </c>
    </row>
    <row r="251" spans="1:6" ht="48" x14ac:dyDescent="0.15">
      <c r="A251" s="151" t="s">
        <v>373</v>
      </c>
      <c r="B251" s="140" t="s">
        <v>374</v>
      </c>
      <c r="C251" s="136">
        <v>252.94148168000001</v>
      </c>
      <c r="D251" s="136">
        <v>732.81460000000004</v>
      </c>
      <c r="E251" s="136">
        <f t="shared" si="6"/>
        <v>479.87311832</v>
      </c>
      <c r="F251" s="152">
        <f t="shared" si="8"/>
        <v>289.71705041527929</v>
      </c>
    </row>
    <row r="252" spans="1:6" ht="24" x14ac:dyDescent="0.15">
      <c r="A252" s="151" t="s">
        <v>375</v>
      </c>
      <c r="B252" s="139" t="s">
        <v>376</v>
      </c>
      <c r="C252" s="136">
        <v>129.57748099</v>
      </c>
      <c r="D252" s="136">
        <v>239.35040000000001</v>
      </c>
      <c r="E252" s="136">
        <f t="shared" si="6"/>
        <v>109.77291901000001</v>
      </c>
      <c r="F252" s="152">
        <f t="shared" si="8"/>
        <v>184.71604646988902</v>
      </c>
    </row>
    <row r="253" spans="1:6" ht="60" x14ac:dyDescent="0.15">
      <c r="A253" s="151" t="s">
        <v>377</v>
      </c>
      <c r="B253" s="135" t="s">
        <v>1484</v>
      </c>
      <c r="C253" s="136">
        <v>53.871141770000001</v>
      </c>
      <c r="D253" s="136">
        <v>457.91120000000001</v>
      </c>
      <c r="E253" s="136">
        <f t="shared" si="6"/>
        <v>404.04005823</v>
      </c>
      <c r="F253" s="152">
        <f t="shared" si="8"/>
        <v>850.01205646434551</v>
      </c>
    </row>
    <row r="254" spans="1:6" ht="48" x14ac:dyDescent="0.15">
      <c r="A254" s="151" t="s">
        <v>1356</v>
      </c>
      <c r="B254" s="135" t="s">
        <v>1371</v>
      </c>
      <c r="C254" s="136" t="s">
        <v>1364</v>
      </c>
      <c r="D254" s="136">
        <v>100</v>
      </c>
      <c r="E254" s="136" t="s">
        <v>1364</v>
      </c>
      <c r="F254" s="152" t="s">
        <v>1364</v>
      </c>
    </row>
    <row r="255" spans="1:6" ht="24" x14ac:dyDescent="0.15">
      <c r="A255" s="151" t="s">
        <v>378</v>
      </c>
      <c r="B255" s="135" t="s">
        <v>379</v>
      </c>
      <c r="C255" s="136">
        <v>144.02349978000001</v>
      </c>
      <c r="D255" s="136">
        <v>128.50819999999999</v>
      </c>
      <c r="E255" s="136">
        <f t="shared" si="6"/>
        <v>-15.515299780000021</v>
      </c>
      <c r="F255" s="152">
        <f t="shared" si="8"/>
        <v>89.227244301311885</v>
      </c>
    </row>
    <row r="256" spans="1:6" ht="24" x14ac:dyDescent="0.15">
      <c r="A256" s="151" t="s">
        <v>380</v>
      </c>
      <c r="B256" s="135" t="s">
        <v>381</v>
      </c>
      <c r="C256" s="136">
        <v>4617.4199954700007</v>
      </c>
      <c r="D256" s="136">
        <v>5547.4960000000001</v>
      </c>
      <c r="E256" s="136">
        <f t="shared" si="6"/>
        <v>930.07600452999941</v>
      </c>
      <c r="F256" s="152">
        <f t="shared" si="8"/>
        <v>120.14276382573964</v>
      </c>
    </row>
    <row r="257" spans="1:6" ht="48" x14ac:dyDescent="0.15">
      <c r="A257" s="151" t="s">
        <v>382</v>
      </c>
      <c r="B257" s="140" t="s">
        <v>383</v>
      </c>
      <c r="C257" s="136">
        <v>326.03737193000001</v>
      </c>
      <c r="D257" s="136">
        <v>474.61500000000001</v>
      </c>
      <c r="E257" s="136">
        <f t="shared" si="6"/>
        <v>148.57762807</v>
      </c>
      <c r="F257" s="152">
        <f t="shared" si="8"/>
        <v>145.57073540081765</v>
      </c>
    </row>
    <row r="258" spans="1:6" ht="36" x14ac:dyDescent="0.15">
      <c r="A258" s="151" t="s">
        <v>384</v>
      </c>
      <c r="B258" s="140" t="s">
        <v>385</v>
      </c>
      <c r="C258" s="136">
        <v>268.82609235000001</v>
      </c>
      <c r="D258" s="136" t="s">
        <v>1364</v>
      </c>
      <c r="E258" s="136" t="s">
        <v>1364</v>
      </c>
      <c r="F258" s="152" t="s">
        <v>1364</v>
      </c>
    </row>
    <row r="259" spans="1:6" ht="24" x14ac:dyDescent="0.15">
      <c r="A259" s="151" t="s">
        <v>386</v>
      </c>
      <c r="B259" s="139" t="s">
        <v>387</v>
      </c>
      <c r="C259" s="136">
        <v>0</v>
      </c>
      <c r="D259" s="136">
        <v>365</v>
      </c>
      <c r="E259" s="136">
        <f t="shared" si="6"/>
        <v>365</v>
      </c>
      <c r="F259" s="152" t="s">
        <v>1364</v>
      </c>
    </row>
    <row r="260" spans="1:6" ht="84" x14ac:dyDescent="0.15">
      <c r="A260" s="151" t="s">
        <v>1485</v>
      </c>
      <c r="B260" s="135" t="s">
        <v>1486</v>
      </c>
      <c r="C260" s="136" t="s">
        <v>1364</v>
      </c>
      <c r="D260" s="136">
        <v>27.873100000000001</v>
      </c>
      <c r="E260" s="136" t="s">
        <v>1364</v>
      </c>
      <c r="F260" s="152" t="s">
        <v>1364</v>
      </c>
    </row>
    <row r="261" spans="1:6" ht="48" x14ac:dyDescent="0.15">
      <c r="A261" s="151" t="s">
        <v>1487</v>
      </c>
      <c r="B261" s="135" t="s">
        <v>1488</v>
      </c>
      <c r="C261" s="133" t="s">
        <v>1364</v>
      </c>
      <c r="D261" s="136">
        <v>180</v>
      </c>
      <c r="E261" s="136" t="s">
        <v>1364</v>
      </c>
      <c r="F261" s="152" t="s">
        <v>1364</v>
      </c>
    </row>
    <row r="262" spans="1:6" ht="36" x14ac:dyDescent="0.15">
      <c r="A262" s="151" t="s">
        <v>1357</v>
      </c>
      <c r="B262" s="135" t="s">
        <v>1372</v>
      </c>
      <c r="C262" s="136">
        <v>20</v>
      </c>
      <c r="D262" s="136">
        <v>35.991599999999998</v>
      </c>
      <c r="E262" s="136">
        <f t="shared" ref="E262:E322" si="9">D262-C262</f>
        <v>15.991599999999998</v>
      </c>
      <c r="F262" s="152">
        <f t="shared" ref="F262:F320" si="10">D262/C262*100</f>
        <v>179.958</v>
      </c>
    </row>
    <row r="263" spans="1:6" ht="48" x14ac:dyDescent="0.15">
      <c r="A263" s="151" t="s">
        <v>1358</v>
      </c>
      <c r="B263" s="135" t="s">
        <v>1373</v>
      </c>
      <c r="C263" s="136" t="s">
        <v>1364</v>
      </c>
      <c r="D263" s="136">
        <v>70</v>
      </c>
      <c r="E263" s="136" t="s">
        <v>1364</v>
      </c>
      <c r="F263" s="152" t="s">
        <v>1364</v>
      </c>
    </row>
    <row r="264" spans="1:6" ht="12" x14ac:dyDescent="0.15">
      <c r="A264" s="149" t="s">
        <v>388</v>
      </c>
      <c r="B264" s="138" t="s">
        <v>389</v>
      </c>
      <c r="C264" s="133">
        <v>120.70099776000001</v>
      </c>
      <c r="D264" s="133">
        <v>150.6258</v>
      </c>
      <c r="E264" s="133">
        <f t="shared" si="9"/>
        <v>29.924802239999991</v>
      </c>
      <c r="F264" s="150">
        <f t="shared" si="10"/>
        <v>124.79250610628921</v>
      </c>
    </row>
    <row r="265" spans="1:6" ht="24" x14ac:dyDescent="0.15">
      <c r="A265" s="151" t="s">
        <v>390</v>
      </c>
      <c r="B265" s="135" t="s">
        <v>391</v>
      </c>
      <c r="C265" s="136">
        <v>120.70099776000001</v>
      </c>
      <c r="D265" s="136">
        <v>141.357</v>
      </c>
      <c r="E265" s="136">
        <f t="shared" si="9"/>
        <v>20.656002239999992</v>
      </c>
      <c r="F265" s="152">
        <f t="shared" si="10"/>
        <v>117.11336494589055</v>
      </c>
    </row>
    <row r="266" spans="1:6" ht="36" x14ac:dyDescent="0.15">
      <c r="A266" s="151" t="s">
        <v>1489</v>
      </c>
      <c r="B266" s="135" t="s">
        <v>1490</v>
      </c>
      <c r="C266" s="136" t="s">
        <v>1364</v>
      </c>
      <c r="D266" s="136">
        <v>9.2688000000000006</v>
      </c>
      <c r="E266" s="136" t="s">
        <v>1364</v>
      </c>
      <c r="F266" s="152" t="s">
        <v>1364</v>
      </c>
    </row>
    <row r="267" spans="1:6" ht="24" x14ac:dyDescent="0.15">
      <c r="A267" s="149" t="s">
        <v>392</v>
      </c>
      <c r="B267" s="138" t="s">
        <v>393</v>
      </c>
      <c r="C267" s="133">
        <v>10.271283140000001</v>
      </c>
      <c r="D267" s="133">
        <v>33.6</v>
      </c>
      <c r="E267" s="133">
        <f t="shared" si="9"/>
        <v>23.32871686</v>
      </c>
      <c r="F267" s="150">
        <f t="shared" si="10"/>
        <v>327.125633107608</v>
      </c>
    </row>
    <row r="268" spans="1:6" ht="24" x14ac:dyDescent="0.15">
      <c r="A268" s="151" t="s">
        <v>394</v>
      </c>
      <c r="B268" s="139" t="s">
        <v>395</v>
      </c>
      <c r="C268" s="136">
        <v>10.271283140000001</v>
      </c>
      <c r="D268" s="136">
        <v>33.6</v>
      </c>
      <c r="E268" s="136">
        <f t="shared" si="9"/>
        <v>23.32871686</v>
      </c>
      <c r="F268" s="152">
        <f t="shared" si="10"/>
        <v>327.125633107608</v>
      </c>
    </row>
    <row r="269" spans="1:6" ht="24" x14ac:dyDescent="0.15">
      <c r="A269" s="151" t="s">
        <v>396</v>
      </c>
      <c r="B269" s="135" t="s">
        <v>397</v>
      </c>
      <c r="C269" s="136">
        <v>83828.127326020011</v>
      </c>
      <c r="D269" s="136">
        <v>103723.1614</v>
      </c>
      <c r="E269" s="136">
        <f t="shared" si="9"/>
        <v>19895.034073979987</v>
      </c>
      <c r="F269" s="152">
        <f t="shared" si="10"/>
        <v>123.73312479784411</v>
      </c>
    </row>
    <row r="270" spans="1:6" ht="24" x14ac:dyDescent="0.15">
      <c r="A270" s="149" t="s">
        <v>398</v>
      </c>
      <c r="B270" s="132" t="s">
        <v>397</v>
      </c>
      <c r="C270" s="133">
        <v>83828.127326020011</v>
      </c>
      <c r="D270" s="133">
        <v>103723.1614</v>
      </c>
      <c r="E270" s="133">
        <f t="shared" si="9"/>
        <v>19895.034073979987</v>
      </c>
      <c r="F270" s="150">
        <f t="shared" si="10"/>
        <v>123.73312479784411</v>
      </c>
    </row>
    <row r="271" spans="1:6" ht="24" x14ac:dyDescent="0.15">
      <c r="A271" s="151" t="s">
        <v>399</v>
      </c>
      <c r="B271" s="139" t="s">
        <v>400</v>
      </c>
      <c r="C271" s="136">
        <v>81224.386499999993</v>
      </c>
      <c r="D271" s="136">
        <v>99647.368199999997</v>
      </c>
      <c r="E271" s="136">
        <f t="shared" si="9"/>
        <v>18422.981700000004</v>
      </c>
      <c r="F271" s="152">
        <f t="shared" si="10"/>
        <v>122.68158922936279</v>
      </c>
    </row>
    <row r="272" spans="1:6" ht="48" x14ac:dyDescent="0.15">
      <c r="A272" s="151" t="s">
        <v>401</v>
      </c>
      <c r="B272" s="135" t="s">
        <v>402</v>
      </c>
      <c r="C272" s="136">
        <v>89.284983420000003</v>
      </c>
      <c r="D272" s="136">
        <v>150</v>
      </c>
      <c r="E272" s="136">
        <f t="shared" si="9"/>
        <v>60.715016579999997</v>
      </c>
      <c r="F272" s="152">
        <f t="shared" si="10"/>
        <v>168.00137520818504</v>
      </c>
    </row>
    <row r="273" spans="1:6" ht="36" x14ac:dyDescent="0.15">
      <c r="A273" s="151" t="s">
        <v>403</v>
      </c>
      <c r="B273" s="135" t="s">
        <v>404</v>
      </c>
      <c r="C273" s="136">
        <v>504.45830000000001</v>
      </c>
      <c r="D273" s="136">
        <v>504.45830000000001</v>
      </c>
      <c r="E273" s="136">
        <f t="shared" si="9"/>
        <v>0</v>
      </c>
      <c r="F273" s="152">
        <f t="shared" si="10"/>
        <v>100</v>
      </c>
    </row>
    <row r="274" spans="1:6" ht="48" x14ac:dyDescent="0.15">
      <c r="A274" s="151" t="s">
        <v>405</v>
      </c>
      <c r="B274" s="135" t="s">
        <v>406</v>
      </c>
      <c r="C274" s="136">
        <v>1557.2068137200001</v>
      </c>
      <c r="D274" s="136">
        <v>1421.3349000000001</v>
      </c>
      <c r="E274" s="136">
        <f t="shared" si="9"/>
        <v>-135.87191372000007</v>
      </c>
      <c r="F274" s="152">
        <f t="shared" si="10"/>
        <v>91.274639147293698</v>
      </c>
    </row>
    <row r="275" spans="1:6" ht="36" x14ac:dyDescent="0.15">
      <c r="A275" s="151" t="s">
        <v>407</v>
      </c>
      <c r="B275" s="135" t="s">
        <v>408</v>
      </c>
      <c r="C275" s="136">
        <v>452.79072888000002</v>
      </c>
      <c r="D275" s="136">
        <v>1000</v>
      </c>
      <c r="E275" s="136">
        <f t="shared" si="9"/>
        <v>547.20927112000004</v>
      </c>
      <c r="F275" s="152">
        <f t="shared" si="10"/>
        <v>220.85257851315748</v>
      </c>
    </row>
    <row r="276" spans="1:6" ht="48" x14ac:dyDescent="0.15">
      <c r="A276" s="151" t="s">
        <v>409</v>
      </c>
      <c r="B276" s="135" t="s">
        <v>410</v>
      </c>
      <c r="C276" s="136">
        <v>0</v>
      </c>
      <c r="D276" s="136" t="s">
        <v>1364</v>
      </c>
      <c r="E276" s="136" t="s">
        <v>1364</v>
      </c>
      <c r="F276" s="152" t="s">
        <v>1364</v>
      </c>
    </row>
    <row r="277" spans="1:6" ht="72" x14ac:dyDescent="0.15">
      <c r="A277" s="151" t="s">
        <v>1491</v>
      </c>
      <c r="B277" s="135" t="s">
        <v>1492</v>
      </c>
      <c r="C277" s="136" t="s">
        <v>1364</v>
      </c>
      <c r="D277" s="136">
        <v>1000</v>
      </c>
      <c r="E277" s="136" t="s">
        <v>1364</v>
      </c>
      <c r="F277" s="152" t="s">
        <v>1364</v>
      </c>
    </row>
    <row r="278" spans="1:6" ht="12" x14ac:dyDescent="0.15">
      <c r="A278" s="149" t="s">
        <v>411</v>
      </c>
      <c r="B278" s="138" t="s">
        <v>1493</v>
      </c>
      <c r="C278" s="133">
        <v>126372.92626344001</v>
      </c>
      <c r="D278" s="133">
        <v>165660.70300000001</v>
      </c>
      <c r="E278" s="133">
        <f t="shared" si="9"/>
        <v>39287.776736560001</v>
      </c>
      <c r="F278" s="150">
        <f t="shared" si="10"/>
        <v>131.08876077986812</v>
      </c>
    </row>
    <row r="279" spans="1:6" ht="12" x14ac:dyDescent="0.15">
      <c r="A279" s="149" t="s">
        <v>412</v>
      </c>
      <c r="B279" s="138" t="s">
        <v>1494</v>
      </c>
      <c r="C279" s="133">
        <v>36449.177638910005</v>
      </c>
      <c r="D279" s="133">
        <v>38462.330499999996</v>
      </c>
      <c r="E279" s="133">
        <f t="shared" si="9"/>
        <v>2013.1528610899913</v>
      </c>
      <c r="F279" s="150">
        <f t="shared" si="10"/>
        <v>105.52317772717299</v>
      </c>
    </row>
    <row r="280" spans="1:6" ht="24" x14ac:dyDescent="0.15">
      <c r="A280" s="151" t="s">
        <v>413</v>
      </c>
      <c r="B280" s="135" t="s">
        <v>1495</v>
      </c>
      <c r="C280" s="136">
        <v>194.25320366</v>
      </c>
      <c r="D280" s="136">
        <v>92.844999999999999</v>
      </c>
      <c r="E280" s="136">
        <f t="shared" si="9"/>
        <v>-101.40820366</v>
      </c>
      <c r="F280" s="152">
        <f t="shared" si="10"/>
        <v>47.795865525340801</v>
      </c>
    </row>
    <row r="281" spans="1:6" ht="24" x14ac:dyDescent="0.15">
      <c r="A281" s="151" t="s">
        <v>414</v>
      </c>
      <c r="B281" s="135" t="s">
        <v>1496</v>
      </c>
      <c r="C281" s="136">
        <v>153.02931788999999</v>
      </c>
      <c r="D281" s="136">
        <v>178.19540000000001</v>
      </c>
      <c r="E281" s="136">
        <f t="shared" si="9"/>
        <v>25.166082110000019</v>
      </c>
      <c r="F281" s="152">
        <f t="shared" si="10"/>
        <v>116.44526843417667</v>
      </c>
    </row>
    <row r="282" spans="1:6" ht="24" x14ac:dyDescent="0.15">
      <c r="A282" s="151" t="s">
        <v>415</v>
      </c>
      <c r="B282" s="135" t="s">
        <v>1497</v>
      </c>
      <c r="C282" s="136">
        <v>4215.5706169300001</v>
      </c>
      <c r="D282" s="136">
        <v>2644.7127</v>
      </c>
      <c r="E282" s="136">
        <f t="shared" si="9"/>
        <v>-1570.8579169300001</v>
      </c>
      <c r="F282" s="152">
        <f t="shared" si="10"/>
        <v>62.736766628429031</v>
      </c>
    </row>
    <row r="283" spans="1:6" ht="48" x14ac:dyDescent="0.15">
      <c r="A283" s="151" t="s">
        <v>416</v>
      </c>
      <c r="B283" s="135" t="s">
        <v>1498</v>
      </c>
      <c r="C283" s="136">
        <v>5725.1508858699999</v>
      </c>
      <c r="D283" s="136">
        <v>7063.6328999999996</v>
      </c>
      <c r="E283" s="136">
        <f t="shared" si="9"/>
        <v>1338.4820141299997</v>
      </c>
      <c r="F283" s="152">
        <f t="shared" si="10"/>
        <v>123.37898233273555</v>
      </c>
    </row>
    <row r="284" spans="1:6" ht="48" x14ac:dyDescent="0.15">
      <c r="A284" s="151" t="s">
        <v>417</v>
      </c>
      <c r="B284" s="135" t="s">
        <v>1499</v>
      </c>
      <c r="C284" s="136">
        <v>437.86552632000001</v>
      </c>
      <c r="D284" s="136">
        <v>546.46659999999997</v>
      </c>
      <c r="E284" s="136">
        <f t="shared" si="9"/>
        <v>108.60107367999996</v>
      </c>
      <c r="F284" s="152">
        <f t="shared" si="10"/>
        <v>124.80238044605328</v>
      </c>
    </row>
    <row r="285" spans="1:6" ht="24" x14ac:dyDescent="0.15">
      <c r="A285" s="151" t="s">
        <v>418</v>
      </c>
      <c r="B285" s="135" t="s">
        <v>419</v>
      </c>
      <c r="C285" s="136">
        <v>104.96017066</v>
      </c>
      <c r="D285" s="136">
        <v>362.11430000000001</v>
      </c>
      <c r="E285" s="136">
        <f t="shared" si="9"/>
        <v>257.15412934</v>
      </c>
      <c r="F285" s="152">
        <f t="shared" si="10"/>
        <v>345.00163035462805</v>
      </c>
    </row>
    <row r="286" spans="1:6" ht="36" x14ac:dyDescent="0.15">
      <c r="A286" s="151" t="s">
        <v>1500</v>
      </c>
      <c r="B286" s="135" t="s">
        <v>1501</v>
      </c>
      <c r="C286" s="136" t="s">
        <v>1364</v>
      </c>
      <c r="D286" s="136">
        <v>1505</v>
      </c>
      <c r="E286" s="136" t="s">
        <v>1364</v>
      </c>
      <c r="F286" s="152" t="s">
        <v>1364</v>
      </c>
    </row>
    <row r="287" spans="1:6" ht="48" x14ac:dyDescent="0.15">
      <c r="A287" s="151" t="s">
        <v>420</v>
      </c>
      <c r="B287" s="135" t="s">
        <v>1502</v>
      </c>
      <c r="C287" s="136">
        <v>1272.50739421</v>
      </c>
      <c r="D287" s="136">
        <v>1626.4239</v>
      </c>
      <c r="E287" s="136">
        <f t="shared" si="9"/>
        <v>353.91650578999997</v>
      </c>
      <c r="F287" s="152">
        <f t="shared" si="10"/>
        <v>127.81253039474234</v>
      </c>
    </row>
    <row r="288" spans="1:6" ht="36" x14ac:dyDescent="0.15">
      <c r="A288" s="151" t="s">
        <v>1503</v>
      </c>
      <c r="B288" s="135" t="s">
        <v>1504</v>
      </c>
      <c r="C288" s="136" t="s">
        <v>1364</v>
      </c>
      <c r="D288" s="136">
        <v>100</v>
      </c>
      <c r="E288" s="136" t="s">
        <v>1364</v>
      </c>
      <c r="F288" s="152" t="s">
        <v>1364</v>
      </c>
    </row>
    <row r="289" spans="1:6" ht="48" customHeight="1" x14ac:dyDescent="0.15">
      <c r="A289" s="151" t="s">
        <v>421</v>
      </c>
      <c r="B289" s="135" t="s">
        <v>422</v>
      </c>
      <c r="C289" s="136">
        <v>1.3061579999999999</v>
      </c>
      <c r="D289" s="136">
        <v>104.7246</v>
      </c>
      <c r="E289" s="136">
        <f t="shared" si="9"/>
        <v>103.418442</v>
      </c>
      <c r="F289" s="152">
        <f t="shared" si="10"/>
        <v>8017.7589541234684</v>
      </c>
    </row>
    <row r="290" spans="1:6" ht="84" x14ac:dyDescent="0.15">
      <c r="A290" s="151" t="s">
        <v>1901</v>
      </c>
      <c r="B290" s="135" t="s">
        <v>1900</v>
      </c>
      <c r="C290" s="136">
        <v>2302.62</v>
      </c>
      <c r="D290" s="136" t="s">
        <v>1364</v>
      </c>
      <c r="E290" s="136" t="s">
        <v>1364</v>
      </c>
      <c r="F290" s="152" t="s">
        <v>1364</v>
      </c>
    </row>
    <row r="291" spans="1:6" ht="72" x14ac:dyDescent="0.15">
      <c r="A291" s="151" t="s">
        <v>423</v>
      </c>
      <c r="B291" s="135" t="s">
        <v>1505</v>
      </c>
      <c r="C291" s="136">
        <v>2035.9119425699998</v>
      </c>
      <c r="D291" s="136">
        <v>1682.9616000000001</v>
      </c>
      <c r="E291" s="136">
        <f t="shared" si="9"/>
        <v>-352.95034256999975</v>
      </c>
      <c r="F291" s="152">
        <f t="shared" si="10"/>
        <v>82.663771689238246</v>
      </c>
    </row>
    <row r="292" spans="1:6" ht="24" x14ac:dyDescent="0.15">
      <c r="A292" s="151" t="s">
        <v>424</v>
      </c>
      <c r="B292" s="135" t="s">
        <v>425</v>
      </c>
      <c r="C292" s="136">
        <v>466.37134163999997</v>
      </c>
      <c r="D292" s="136">
        <v>596.21900000000005</v>
      </c>
      <c r="E292" s="136">
        <f t="shared" si="9"/>
        <v>129.84765836000008</v>
      </c>
      <c r="F292" s="152">
        <f t="shared" si="10"/>
        <v>127.84211780753709</v>
      </c>
    </row>
    <row r="293" spans="1:6" ht="60" x14ac:dyDescent="0.15">
      <c r="A293" s="151" t="s">
        <v>1506</v>
      </c>
      <c r="B293" s="135" t="s">
        <v>1507</v>
      </c>
      <c r="C293" s="136">
        <v>5307.7445626400004</v>
      </c>
      <c r="D293" s="136">
        <v>0</v>
      </c>
      <c r="E293" s="136">
        <f t="shared" si="9"/>
        <v>-5307.7445626400004</v>
      </c>
      <c r="F293" s="152">
        <f t="shared" si="10"/>
        <v>0</v>
      </c>
    </row>
    <row r="294" spans="1:6" ht="72" x14ac:dyDescent="0.15">
      <c r="A294" s="151" t="s">
        <v>426</v>
      </c>
      <c r="B294" s="135" t="s">
        <v>1508</v>
      </c>
      <c r="C294" s="136">
        <v>159.36607712</v>
      </c>
      <c r="D294" s="136">
        <v>203.48779999999999</v>
      </c>
      <c r="E294" s="136">
        <f t="shared" si="9"/>
        <v>44.121722879999993</v>
      </c>
      <c r="F294" s="152">
        <f t="shared" si="10"/>
        <v>127.68576831239756</v>
      </c>
    </row>
    <row r="295" spans="1:6" ht="36" x14ac:dyDescent="0.15">
      <c r="A295" s="151" t="s">
        <v>427</v>
      </c>
      <c r="B295" s="135" t="s">
        <v>428</v>
      </c>
      <c r="C295" s="136">
        <v>0</v>
      </c>
      <c r="D295" s="136" t="s">
        <v>1364</v>
      </c>
      <c r="E295" s="136" t="s">
        <v>1364</v>
      </c>
      <c r="F295" s="152" t="s">
        <v>1364</v>
      </c>
    </row>
    <row r="296" spans="1:6" ht="36" x14ac:dyDescent="0.15">
      <c r="A296" s="151" t="s">
        <v>429</v>
      </c>
      <c r="B296" s="135" t="s">
        <v>1509</v>
      </c>
      <c r="C296" s="136">
        <v>728.06799999999998</v>
      </c>
      <c r="D296" s="136">
        <v>3193.1316999999999</v>
      </c>
      <c r="E296" s="136">
        <f t="shared" si="9"/>
        <v>2465.0636999999997</v>
      </c>
      <c r="F296" s="152">
        <f t="shared" si="10"/>
        <v>438.57602586571585</v>
      </c>
    </row>
    <row r="297" spans="1:6" ht="168" x14ac:dyDescent="0.15">
      <c r="A297" s="151" t="s">
        <v>430</v>
      </c>
      <c r="B297" s="135" t="s">
        <v>1899</v>
      </c>
      <c r="C297" s="136">
        <v>3288.6302818700001</v>
      </c>
      <c r="D297" s="136" t="s">
        <v>1364</v>
      </c>
      <c r="E297" s="136" t="s">
        <v>1364</v>
      </c>
      <c r="F297" s="152" t="s">
        <v>1364</v>
      </c>
    </row>
    <row r="298" spans="1:6" ht="60" x14ac:dyDescent="0.15">
      <c r="A298" s="151" t="s">
        <v>431</v>
      </c>
      <c r="B298" s="135" t="s">
        <v>432</v>
      </c>
      <c r="C298" s="136">
        <v>84</v>
      </c>
      <c r="D298" s="136" t="s">
        <v>1364</v>
      </c>
      <c r="E298" s="136" t="s">
        <v>1364</v>
      </c>
      <c r="F298" s="152" t="s">
        <v>1364</v>
      </c>
    </row>
    <row r="299" spans="1:6" ht="72" x14ac:dyDescent="0.15">
      <c r="A299" s="151" t="s">
        <v>433</v>
      </c>
      <c r="B299" s="135" t="s">
        <v>1898</v>
      </c>
      <c r="C299" s="136">
        <v>276.41594239</v>
      </c>
      <c r="D299" s="136" t="s">
        <v>1364</v>
      </c>
      <c r="E299" s="136" t="s">
        <v>1364</v>
      </c>
      <c r="F299" s="152" t="s">
        <v>1364</v>
      </c>
    </row>
    <row r="300" spans="1:6" ht="36" x14ac:dyDescent="0.15">
      <c r="A300" s="151" t="s">
        <v>1510</v>
      </c>
      <c r="B300" s="135" t="s">
        <v>1511</v>
      </c>
      <c r="C300" s="136" t="s">
        <v>1364</v>
      </c>
      <c r="D300" s="136">
        <v>2600</v>
      </c>
      <c r="E300" s="136" t="s">
        <v>1364</v>
      </c>
      <c r="F300" s="152" t="s">
        <v>1364</v>
      </c>
    </row>
    <row r="301" spans="1:6" ht="24" x14ac:dyDescent="0.15">
      <c r="A301" s="151" t="s">
        <v>1512</v>
      </c>
      <c r="B301" s="135" t="s">
        <v>1513</v>
      </c>
      <c r="C301" s="136" t="s">
        <v>1364</v>
      </c>
      <c r="D301" s="136">
        <v>100</v>
      </c>
      <c r="E301" s="136" t="s">
        <v>1364</v>
      </c>
      <c r="F301" s="152" t="s">
        <v>1364</v>
      </c>
    </row>
    <row r="302" spans="1:6" ht="24" x14ac:dyDescent="0.15">
      <c r="A302" s="151" t="s">
        <v>434</v>
      </c>
      <c r="B302" s="135" t="s">
        <v>1514</v>
      </c>
      <c r="C302" s="136">
        <v>123.19762876</v>
      </c>
      <c r="D302" s="136">
        <v>145.715</v>
      </c>
      <c r="E302" s="136">
        <f t="shared" si="9"/>
        <v>22.517371240000003</v>
      </c>
      <c r="F302" s="152">
        <f t="shared" si="10"/>
        <v>118.27743883274397</v>
      </c>
    </row>
    <row r="303" spans="1:6" ht="12" x14ac:dyDescent="0.15">
      <c r="A303" s="151" t="s">
        <v>435</v>
      </c>
      <c r="B303" s="135" t="s">
        <v>436</v>
      </c>
      <c r="C303" s="136">
        <v>1115.8502388499999</v>
      </c>
      <c r="D303" s="136">
        <v>700</v>
      </c>
      <c r="E303" s="136">
        <f t="shared" si="9"/>
        <v>-415.85023884999987</v>
      </c>
      <c r="F303" s="152">
        <f t="shared" si="10"/>
        <v>62.73243268930274</v>
      </c>
    </row>
    <row r="304" spans="1:6" ht="36" x14ac:dyDescent="0.15">
      <c r="A304" s="151" t="s">
        <v>437</v>
      </c>
      <c r="B304" s="135" t="s">
        <v>438</v>
      </c>
      <c r="C304" s="136">
        <v>7028.74021567</v>
      </c>
      <c r="D304" s="136">
        <v>10475.3228</v>
      </c>
      <c r="E304" s="136">
        <f t="shared" si="9"/>
        <v>3446.5825843299999</v>
      </c>
      <c r="F304" s="152">
        <f t="shared" si="10"/>
        <v>149.03556652508121</v>
      </c>
    </row>
    <row r="305" spans="1:6" ht="36" x14ac:dyDescent="0.15">
      <c r="A305" s="151" t="s">
        <v>439</v>
      </c>
      <c r="B305" s="135" t="s">
        <v>440</v>
      </c>
      <c r="C305" s="136">
        <v>46.557149729999999</v>
      </c>
      <c r="D305" s="136">
        <v>57.003500000000003</v>
      </c>
      <c r="E305" s="136">
        <f t="shared" si="9"/>
        <v>10.446350270000003</v>
      </c>
      <c r="F305" s="152">
        <f t="shared" si="10"/>
        <v>122.43769287978705</v>
      </c>
    </row>
    <row r="306" spans="1:6" ht="48" x14ac:dyDescent="0.15">
      <c r="A306" s="151" t="s">
        <v>441</v>
      </c>
      <c r="B306" s="135" t="s">
        <v>442</v>
      </c>
      <c r="C306" s="136">
        <v>133.79673020000001</v>
      </c>
      <c r="D306" s="136">
        <v>501.96420000000001</v>
      </c>
      <c r="E306" s="136">
        <f t="shared" si="9"/>
        <v>368.16746979999999</v>
      </c>
      <c r="F306" s="152">
        <f t="shared" si="10"/>
        <v>375.1692580600897</v>
      </c>
    </row>
    <row r="307" spans="1:6" ht="24" x14ac:dyDescent="0.15">
      <c r="A307" s="151" t="s">
        <v>443</v>
      </c>
      <c r="B307" s="135" t="s">
        <v>444</v>
      </c>
      <c r="C307" s="136">
        <v>713.94890166999994</v>
      </c>
      <c r="D307" s="136">
        <v>2450.2114999999999</v>
      </c>
      <c r="E307" s="136">
        <f t="shared" si="9"/>
        <v>1736.2625983299999</v>
      </c>
      <c r="F307" s="152">
        <f t="shared" si="10"/>
        <v>343.19143768814587</v>
      </c>
    </row>
    <row r="308" spans="1:6" ht="72" x14ac:dyDescent="0.15">
      <c r="A308" s="151" t="s">
        <v>445</v>
      </c>
      <c r="B308" s="135" t="s">
        <v>123</v>
      </c>
      <c r="C308" s="136">
        <v>34.874050140000001</v>
      </c>
      <c r="D308" s="136" t="s">
        <v>1364</v>
      </c>
      <c r="E308" s="136" t="s">
        <v>1364</v>
      </c>
      <c r="F308" s="152" t="s">
        <v>1364</v>
      </c>
    </row>
    <row r="309" spans="1:6" ht="48" x14ac:dyDescent="0.15">
      <c r="A309" s="151" t="s">
        <v>446</v>
      </c>
      <c r="B309" s="135" t="s">
        <v>447</v>
      </c>
      <c r="C309" s="136">
        <v>498.44130211999999</v>
      </c>
      <c r="D309" s="136">
        <v>1200</v>
      </c>
      <c r="E309" s="136">
        <f t="shared" si="9"/>
        <v>701.55869787999995</v>
      </c>
      <c r="F309" s="152">
        <f t="shared" si="10"/>
        <v>240.75051463353643</v>
      </c>
    </row>
    <row r="310" spans="1:6" ht="72" x14ac:dyDescent="0.15">
      <c r="A310" s="151" t="s">
        <v>1515</v>
      </c>
      <c r="B310" s="135" t="s">
        <v>1516</v>
      </c>
      <c r="C310" s="136" t="s">
        <v>1364</v>
      </c>
      <c r="D310" s="136">
        <v>332.19799999999998</v>
      </c>
      <c r="E310" s="136" t="s">
        <v>1364</v>
      </c>
      <c r="F310" s="152" t="s">
        <v>1364</v>
      </c>
    </row>
    <row r="311" spans="1:6" ht="24" x14ac:dyDescent="0.15">
      <c r="A311" s="149" t="s">
        <v>448</v>
      </c>
      <c r="B311" s="138" t="s">
        <v>449</v>
      </c>
      <c r="C311" s="133">
        <v>116.2568958</v>
      </c>
      <c r="D311" s="133">
        <v>116.20310000000001</v>
      </c>
      <c r="E311" s="133">
        <f t="shared" si="9"/>
        <v>-5.3795799999988958E-2</v>
      </c>
      <c r="F311" s="150">
        <f t="shared" si="10"/>
        <v>99.953726787877997</v>
      </c>
    </row>
    <row r="312" spans="1:6" ht="24" x14ac:dyDescent="0.15">
      <c r="A312" s="151" t="s">
        <v>450</v>
      </c>
      <c r="B312" s="135" t="s">
        <v>451</v>
      </c>
      <c r="C312" s="136">
        <v>116.2568958</v>
      </c>
      <c r="D312" s="136">
        <v>116.20310000000001</v>
      </c>
      <c r="E312" s="136">
        <f t="shared" si="9"/>
        <v>-5.3795799999988958E-2</v>
      </c>
      <c r="F312" s="152">
        <f t="shared" si="10"/>
        <v>99.953726787877997</v>
      </c>
    </row>
    <row r="313" spans="1:6" ht="12" x14ac:dyDescent="0.15">
      <c r="A313" s="149" t="s">
        <v>452</v>
      </c>
      <c r="B313" s="134" t="s">
        <v>453</v>
      </c>
      <c r="C313" s="133">
        <v>89807.49172872999</v>
      </c>
      <c r="D313" s="133">
        <v>127082.1694</v>
      </c>
      <c r="E313" s="133">
        <f t="shared" si="9"/>
        <v>37274.677671270008</v>
      </c>
      <c r="F313" s="150">
        <f t="shared" si="10"/>
        <v>141.50508710772246</v>
      </c>
    </row>
    <row r="314" spans="1:6" ht="36" x14ac:dyDescent="0.15">
      <c r="A314" s="151" t="s">
        <v>454</v>
      </c>
      <c r="B314" s="135" t="s">
        <v>455</v>
      </c>
      <c r="C314" s="136">
        <v>274.31593783999995</v>
      </c>
      <c r="D314" s="136">
        <v>337.95929999999998</v>
      </c>
      <c r="E314" s="136">
        <f t="shared" si="9"/>
        <v>63.643362160000038</v>
      </c>
      <c r="F314" s="152">
        <f t="shared" si="10"/>
        <v>123.20075262893447</v>
      </c>
    </row>
    <row r="315" spans="1:6" ht="24" x14ac:dyDescent="0.15">
      <c r="A315" s="151" t="s">
        <v>456</v>
      </c>
      <c r="B315" s="139" t="s">
        <v>457</v>
      </c>
      <c r="C315" s="136">
        <v>89533.175790890004</v>
      </c>
      <c r="D315" s="136">
        <v>126744.2101</v>
      </c>
      <c r="E315" s="136">
        <f t="shared" si="9"/>
        <v>37211.034309109993</v>
      </c>
      <c r="F315" s="152">
        <f t="shared" si="10"/>
        <v>141.56116878509766</v>
      </c>
    </row>
    <row r="316" spans="1:6" ht="24" x14ac:dyDescent="0.15">
      <c r="A316" s="149" t="s">
        <v>458</v>
      </c>
      <c r="B316" s="138" t="s">
        <v>1517</v>
      </c>
      <c r="C316" s="133">
        <v>21840.081847560003</v>
      </c>
      <c r="D316" s="133">
        <v>3497.9151999999999</v>
      </c>
      <c r="E316" s="133">
        <f t="shared" si="9"/>
        <v>-18342.166647560003</v>
      </c>
      <c r="F316" s="150">
        <f t="shared" si="10"/>
        <v>16.016035216419258</v>
      </c>
    </row>
    <row r="317" spans="1:6" ht="24" x14ac:dyDescent="0.15">
      <c r="A317" s="151" t="s">
        <v>459</v>
      </c>
      <c r="B317" s="140" t="s">
        <v>1517</v>
      </c>
      <c r="C317" s="136">
        <v>21840.081847560003</v>
      </c>
      <c r="D317" s="136">
        <v>3497.9151999999999</v>
      </c>
      <c r="E317" s="136">
        <f t="shared" si="9"/>
        <v>-18342.166647560003</v>
      </c>
      <c r="F317" s="152">
        <f t="shared" si="10"/>
        <v>16.016035216419258</v>
      </c>
    </row>
    <row r="318" spans="1:6" ht="24" x14ac:dyDescent="0.15">
      <c r="A318" s="151" t="s">
        <v>460</v>
      </c>
      <c r="B318" s="140" t="s">
        <v>461</v>
      </c>
      <c r="C318" s="136">
        <v>14551.322562360001</v>
      </c>
      <c r="D318" s="136" t="s">
        <v>1364</v>
      </c>
      <c r="E318" s="136" t="s">
        <v>1364</v>
      </c>
      <c r="F318" s="152" t="s">
        <v>1364</v>
      </c>
    </row>
    <row r="319" spans="1:6" ht="36" x14ac:dyDescent="0.15">
      <c r="A319" s="151" t="s">
        <v>462</v>
      </c>
      <c r="B319" s="140" t="s">
        <v>463</v>
      </c>
      <c r="C319" s="136">
        <v>0</v>
      </c>
      <c r="D319" s="136" t="s">
        <v>1364</v>
      </c>
      <c r="E319" s="136" t="s">
        <v>1364</v>
      </c>
      <c r="F319" s="152" t="s">
        <v>1364</v>
      </c>
    </row>
    <row r="320" spans="1:6" ht="36" x14ac:dyDescent="0.15">
      <c r="A320" s="151" t="s">
        <v>464</v>
      </c>
      <c r="B320" s="139" t="s">
        <v>465</v>
      </c>
      <c r="C320" s="136">
        <v>3549.2499592499998</v>
      </c>
      <c r="D320" s="136">
        <v>2942.8872999999999</v>
      </c>
      <c r="E320" s="136">
        <f t="shared" si="9"/>
        <v>-606.36265924999998</v>
      </c>
      <c r="F320" s="152">
        <f t="shared" si="10"/>
        <v>82.915752167025957</v>
      </c>
    </row>
    <row r="321" spans="1:6" ht="84" x14ac:dyDescent="0.15">
      <c r="A321" s="151" t="s">
        <v>466</v>
      </c>
      <c r="B321" s="139" t="s">
        <v>1897</v>
      </c>
      <c r="C321" s="136">
        <v>8.611579990000001</v>
      </c>
      <c r="D321" s="136" t="s">
        <v>1364</v>
      </c>
      <c r="E321" s="136" t="s">
        <v>1364</v>
      </c>
      <c r="F321" s="152" t="s">
        <v>1364</v>
      </c>
    </row>
    <row r="322" spans="1:6" ht="96" x14ac:dyDescent="0.15">
      <c r="A322" s="151" t="s">
        <v>1518</v>
      </c>
      <c r="B322" s="135" t="s">
        <v>1519</v>
      </c>
      <c r="C322" s="136">
        <v>169.0966157</v>
      </c>
      <c r="D322" s="136">
        <v>0</v>
      </c>
      <c r="E322" s="136">
        <f t="shared" si="9"/>
        <v>-169.0966157</v>
      </c>
      <c r="F322" s="152" t="s">
        <v>1364</v>
      </c>
    </row>
    <row r="323" spans="1:6" ht="120" x14ac:dyDescent="0.15">
      <c r="A323" s="151" t="s">
        <v>1896</v>
      </c>
      <c r="B323" s="135" t="s">
        <v>1895</v>
      </c>
      <c r="C323" s="136">
        <v>1419.30915441</v>
      </c>
      <c r="D323" s="136" t="s">
        <v>1364</v>
      </c>
      <c r="E323" s="136" t="s">
        <v>1364</v>
      </c>
      <c r="F323" s="152" t="s">
        <v>1364</v>
      </c>
    </row>
    <row r="324" spans="1:6" ht="132" x14ac:dyDescent="0.15">
      <c r="A324" s="151" t="s">
        <v>1894</v>
      </c>
      <c r="B324" s="135" t="s">
        <v>1893</v>
      </c>
      <c r="C324" s="136">
        <v>231.21252512999999</v>
      </c>
      <c r="D324" s="136" t="s">
        <v>1364</v>
      </c>
      <c r="E324" s="136" t="s">
        <v>1364</v>
      </c>
      <c r="F324" s="152" t="s">
        <v>1364</v>
      </c>
    </row>
    <row r="325" spans="1:6" ht="120" x14ac:dyDescent="0.15">
      <c r="A325" s="151" t="s">
        <v>1892</v>
      </c>
      <c r="B325" s="135" t="s">
        <v>1891</v>
      </c>
      <c r="C325" s="136">
        <v>50.388275390000004</v>
      </c>
      <c r="D325" s="136" t="s">
        <v>1364</v>
      </c>
      <c r="E325" s="136" t="s">
        <v>1364</v>
      </c>
      <c r="F325" s="152" t="s">
        <v>1364</v>
      </c>
    </row>
    <row r="326" spans="1:6" ht="132" x14ac:dyDescent="0.15">
      <c r="A326" s="151" t="s">
        <v>1890</v>
      </c>
      <c r="B326" s="135" t="s">
        <v>1889</v>
      </c>
      <c r="C326" s="136">
        <v>1021.174155</v>
      </c>
      <c r="D326" s="136" t="s">
        <v>1364</v>
      </c>
      <c r="E326" s="136" t="s">
        <v>1364</v>
      </c>
      <c r="F326" s="152" t="s">
        <v>1364</v>
      </c>
    </row>
    <row r="327" spans="1:6" ht="84" x14ac:dyDescent="0.15">
      <c r="A327" s="151" t="s">
        <v>467</v>
      </c>
      <c r="B327" s="135" t="s">
        <v>1520</v>
      </c>
      <c r="C327" s="136">
        <v>839.71702033000008</v>
      </c>
      <c r="D327" s="136">
        <v>555.02790000000005</v>
      </c>
      <c r="E327" s="136">
        <f t="shared" ref="E327:E389" si="11">D327-C327</f>
        <v>-284.68912033000004</v>
      </c>
      <c r="F327" s="152">
        <f t="shared" ref="F327:F389" si="12">D327/C327*100</f>
        <v>66.097016800002436</v>
      </c>
    </row>
    <row r="328" spans="1:6" ht="12" x14ac:dyDescent="0.15">
      <c r="A328" s="149" t="s">
        <v>468</v>
      </c>
      <c r="B328" s="138" t="s">
        <v>469</v>
      </c>
      <c r="C328" s="133">
        <v>38997.858541289999</v>
      </c>
      <c r="D328" s="133">
        <v>5457.6235999999999</v>
      </c>
      <c r="E328" s="133">
        <f t="shared" si="11"/>
        <v>-33540.23494129</v>
      </c>
      <c r="F328" s="150">
        <f t="shared" si="12"/>
        <v>13.994675103048539</v>
      </c>
    </row>
    <row r="329" spans="1:6" ht="12" x14ac:dyDescent="0.15">
      <c r="A329" s="149" t="s">
        <v>470</v>
      </c>
      <c r="B329" s="138" t="s">
        <v>471</v>
      </c>
      <c r="C329" s="133">
        <v>38359.820884239998</v>
      </c>
      <c r="D329" s="133">
        <v>5044.3985000000002</v>
      </c>
      <c r="E329" s="133">
        <f t="shared" si="11"/>
        <v>-33315.422384239995</v>
      </c>
      <c r="F329" s="150">
        <f t="shared" si="12"/>
        <v>13.150213905384719</v>
      </c>
    </row>
    <row r="330" spans="1:6" ht="24" x14ac:dyDescent="0.15">
      <c r="A330" s="151" t="s">
        <v>472</v>
      </c>
      <c r="B330" s="135" t="s">
        <v>473</v>
      </c>
      <c r="C330" s="136">
        <v>240.46513446</v>
      </c>
      <c r="D330" s="136">
        <v>135.78049999999999</v>
      </c>
      <c r="E330" s="136">
        <f t="shared" si="11"/>
        <v>-104.68463446000001</v>
      </c>
      <c r="F330" s="152">
        <f t="shared" si="12"/>
        <v>56.465774260753086</v>
      </c>
    </row>
    <row r="331" spans="1:6" ht="24" x14ac:dyDescent="0.15">
      <c r="A331" s="151" t="s">
        <v>474</v>
      </c>
      <c r="B331" s="135" t="s">
        <v>475</v>
      </c>
      <c r="C331" s="136">
        <v>5.9002600000000003</v>
      </c>
      <c r="D331" s="136">
        <v>8.3961000000000006</v>
      </c>
      <c r="E331" s="136">
        <f t="shared" si="11"/>
        <v>2.4958400000000003</v>
      </c>
      <c r="F331" s="152">
        <f t="shared" si="12"/>
        <v>142.30050879113801</v>
      </c>
    </row>
    <row r="332" spans="1:6" ht="24" x14ac:dyDescent="0.15">
      <c r="A332" s="151" t="s">
        <v>476</v>
      </c>
      <c r="B332" s="135" t="s">
        <v>477</v>
      </c>
      <c r="C332" s="136">
        <v>265.42189802000001</v>
      </c>
      <c r="D332" s="136">
        <v>1032.4582</v>
      </c>
      <c r="E332" s="136">
        <f t="shared" si="11"/>
        <v>767.03630197999996</v>
      </c>
      <c r="F332" s="152">
        <f t="shared" si="12"/>
        <v>388.98757325674859</v>
      </c>
    </row>
    <row r="333" spans="1:6" ht="24" x14ac:dyDescent="0.15">
      <c r="A333" s="151" t="s">
        <v>479</v>
      </c>
      <c r="B333" s="135" t="s">
        <v>480</v>
      </c>
      <c r="C333" s="136">
        <v>289.98626708999996</v>
      </c>
      <c r="D333" s="136">
        <v>340</v>
      </c>
      <c r="E333" s="136">
        <f t="shared" si="11"/>
        <v>50.013732910000044</v>
      </c>
      <c r="F333" s="152">
        <f t="shared" si="12"/>
        <v>117.24693152261511</v>
      </c>
    </row>
    <row r="334" spans="1:6" ht="24" x14ac:dyDescent="0.15">
      <c r="A334" s="151" t="s">
        <v>481</v>
      </c>
      <c r="B334" s="140" t="s">
        <v>482</v>
      </c>
      <c r="C334" s="136">
        <v>36.154000000000003</v>
      </c>
      <c r="D334" s="136">
        <v>42.263500000000001</v>
      </c>
      <c r="E334" s="136">
        <f t="shared" si="11"/>
        <v>6.109499999999997</v>
      </c>
      <c r="F334" s="152">
        <f t="shared" si="12"/>
        <v>116.89854511257398</v>
      </c>
    </row>
    <row r="335" spans="1:6" ht="144" x14ac:dyDescent="0.15">
      <c r="A335" s="151" t="s">
        <v>1888</v>
      </c>
      <c r="B335" s="140" t="s">
        <v>1887</v>
      </c>
      <c r="C335" s="136">
        <v>32204.883000000002</v>
      </c>
      <c r="D335" s="136" t="s">
        <v>1364</v>
      </c>
      <c r="E335" s="136" t="s">
        <v>1364</v>
      </c>
      <c r="F335" s="152" t="s">
        <v>1364</v>
      </c>
    </row>
    <row r="336" spans="1:6" ht="36" x14ac:dyDescent="0.15">
      <c r="A336" s="151" t="s">
        <v>1521</v>
      </c>
      <c r="B336" s="139" t="s">
        <v>1522</v>
      </c>
      <c r="C336" s="136">
        <v>9.1372800000000005</v>
      </c>
      <c r="D336" s="136">
        <v>100</v>
      </c>
      <c r="E336" s="136">
        <f t="shared" si="11"/>
        <v>90.862719999999996</v>
      </c>
      <c r="F336" s="152">
        <f t="shared" si="12"/>
        <v>1094.4175947327869</v>
      </c>
    </row>
    <row r="337" spans="1:6" ht="24" x14ac:dyDescent="0.15">
      <c r="A337" s="151" t="s">
        <v>1886</v>
      </c>
      <c r="B337" s="139" t="s">
        <v>1885</v>
      </c>
      <c r="C337" s="136">
        <v>51</v>
      </c>
      <c r="D337" s="136" t="s">
        <v>1364</v>
      </c>
      <c r="E337" s="136" t="s">
        <v>1364</v>
      </c>
      <c r="F337" s="152" t="s">
        <v>1364</v>
      </c>
    </row>
    <row r="338" spans="1:6" ht="24" x14ac:dyDescent="0.15">
      <c r="A338" s="151" t="s">
        <v>484</v>
      </c>
      <c r="B338" s="135" t="s">
        <v>485</v>
      </c>
      <c r="C338" s="136">
        <v>5.3956536399999999</v>
      </c>
      <c r="D338" s="136">
        <v>6.4611000000000001</v>
      </c>
      <c r="E338" s="136">
        <f t="shared" si="11"/>
        <v>1.0654463600000001</v>
      </c>
      <c r="F338" s="152">
        <f t="shared" si="12"/>
        <v>119.74638164506052</v>
      </c>
    </row>
    <row r="339" spans="1:6" ht="48" x14ac:dyDescent="0.15">
      <c r="A339" s="151" t="s">
        <v>486</v>
      </c>
      <c r="B339" s="135" t="s">
        <v>1523</v>
      </c>
      <c r="C339" s="136">
        <v>199.49664417</v>
      </c>
      <c r="D339" s="136">
        <v>228.15809999999999</v>
      </c>
      <c r="E339" s="136">
        <f t="shared" si="11"/>
        <v>28.661455829999994</v>
      </c>
      <c r="F339" s="152">
        <f t="shared" si="12"/>
        <v>114.36688619462505</v>
      </c>
    </row>
    <row r="340" spans="1:6" ht="24" x14ac:dyDescent="0.15">
      <c r="A340" s="151" t="s">
        <v>487</v>
      </c>
      <c r="B340" s="135" t="s">
        <v>488</v>
      </c>
      <c r="C340" s="136">
        <v>0</v>
      </c>
      <c r="D340" s="136">
        <v>0.5</v>
      </c>
      <c r="E340" s="136">
        <f t="shared" si="11"/>
        <v>0.5</v>
      </c>
      <c r="F340" s="152" t="s">
        <v>1364</v>
      </c>
    </row>
    <row r="341" spans="1:6" ht="12" x14ac:dyDescent="0.15">
      <c r="A341" s="151" t="s">
        <v>491</v>
      </c>
      <c r="B341" s="135" t="s">
        <v>492</v>
      </c>
      <c r="C341" s="136">
        <v>5038.7419</v>
      </c>
      <c r="D341" s="136">
        <v>3124.9929999999999</v>
      </c>
      <c r="E341" s="136">
        <f t="shared" si="11"/>
        <v>-1913.7489</v>
      </c>
      <c r="F341" s="152">
        <f t="shared" si="12"/>
        <v>62.019310812486736</v>
      </c>
    </row>
    <row r="342" spans="1:6" ht="24" x14ac:dyDescent="0.15">
      <c r="A342" s="151" t="s">
        <v>493</v>
      </c>
      <c r="B342" s="135" t="s">
        <v>494</v>
      </c>
      <c r="C342" s="136">
        <v>13.238846859999999</v>
      </c>
      <c r="D342" s="136">
        <v>25.388000000000002</v>
      </c>
      <c r="E342" s="136">
        <f t="shared" si="11"/>
        <v>12.149153140000003</v>
      </c>
      <c r="F342" s="152">
        <f t="shared" si="12"/>
        <v>191.76896801116106</v>
      </c>
    </row>
    <row r="343" spans="1:6" ht="24" x14ac:dyDescent="0.15">
      <c r="A343" s="149" t="s">
        <v>497</v>
      </c>
      <c r="B343" s="138" t="s">
        <v>498</v>
      </c>
      <c r="C343" s="133">
        <v>193.51448033000003</v>
      </c>
      <c r="D343" s="133">
        <v>201.53890000000001</v>
      </c>
      <c r="E343" s="133">
        <f t="shared" si="11"/>
        <v>8.0244196699999861</v>
      </c>
      <c r="F343" s="150">
        <f t="shared" si="12"/>
        <v>104.14667659821424</v>
      </c>
    </row>
    <row r="344" spans="1:6" ht="24" x14ac:dyDescent="0.15">
      <c r="A344" s="151" t="s">
        <v>499</v>
      </c>
      <c r="B344" s="135" t="s">
        <v>500</v>
      </c>
      <c r="C344" s="136">
        <v>193.51448033000003</v>
      </c>
      <c r="D344" s="136">
        <v>201.53890000000001</v>
      </c>
      <c r="E344" s="136">
        <f t="shared" si="11"/>
        <v>8.0244196699999861</v>
      </c>
      <c r="F344" s="152">
        <f t="shared" si="12"/>
        <v>104.14667659821424</v>
      </c>
    </row>
    <row r="345" spans="1:6" ht="24" x14ac:dyDescent="0.15">
      <c r="A345" s="149" t="s">
        <v>1524</v>
      </c>
      <c r="B345" s="138" t="s">
        <v>506</v>
      </c>
      <c r="C345" s="133">
        <v>444.52317672000004</v>
      </c>
      <c r="D345" s="133">
        <v>211.68620000000001</v>
      </c>
      <c r="E345" s="133">
        <f t="shared" si="11"/>
        <v>-232.83697672000002</v>
      </c>
      <c r="F345" s="150">
        <f t="shared" si="12"/>
        <v>47.620959060440327</v>
      </c>
    </row>
    <row r="346" spans="1:6" ht="24" x14ac:dyDescent="0.15">
      <c r="A346" s="151" t="s">
        <v>1525</v>
      </c>
      <c r="B346" s="135" t="s">
        <v>507</v>
      </c>
      <c r="C346" s="136">
        <v>60.860047310000006</v>
      </c>
      <c r="D346" s="136">
        <v>61.686199999999999</v>
      </c>
      <c r="E346" s="136">
        <f t="shared" si="11"/>
        <v>0.82615268999999358</v>
      </c>
      <c r="F346" s="152">
        <f t="shared" si="12"/>
        <v>101.35746310841964</v>
      </c>
    </row>
    <row r="347" spans="1:6" ht="24" x14ac:dyDescent="0.15">
      <c r="A347" s="151" t="s">
        <v>1526</v>
      </c>
      <c r="B347" s="135" t="s">
        <v>508</v>
      </c>
      <c r="C347" s="136">
        <v>383.66312941000001</v>
      </c>
      <c r="D347" s="136">
        <v>150</v>
      </c>
      <c r="E347" s="136">
        <f t="shared" si="11"/>
        <v>-233.66312941000001</v>
      </c>
      <c r="F347" s="152">
        <f t="shared" si="12"/>
        <v>39.096798337299468</v>
      </c>
    </row>
    <row r="348" spans="1:6" ht="24" x14ac:dyDescent="0.15">
      <c r="A348" s="149" t="s">
        <v>519</v>
      </c>
      <c r="B348" s="138" t="s">
        <v>520</v>
      </c>
      <c r="C348" s="133">
        <v>108.25107826</v>
      </c>
      <c r="D348" s="133">
        <v>137.49950000000001</v>
      </c>
      <c r="E348" s="133">
        <f t="shared" si="11"/>
        <v>29.248421740000012</v>
      </c>
      <c r="F348" s="150">
        <f t="shared" si="12"/>
        <v>127.01905811021157</v>
      </c>
    </row>
    <row r="349" spans="1:6" ht="24" x14ac:dyDescent="0.15">
      <c r="A349" s="151" t="s">
        <v>521</v>
      </c>
      <c r="B349" s="135" t="s">
        <v>1527</v>
      </c>
      <c r="C349" s="136">
        <v>108.25107826</v>
      </c>
      <c r="D349" s="136">
        <v>137.49950000000001</v>
      </c>
      <c r="E349" s="136">
        <f t="shared" si="11"/>
        <v>29.248421740000012</v>
      </c>
      <c r="F349" s="152">
        <f t="shared" si="12"/>
        <v>127.01905811021157</v>
      </c>
    </row>
    <row r="350" spans="1:6" ht="48" x14ac:dyDescent="0.15">
      <c r="A350" s="151" t="s">
        <v>522</v>
      </c>
      <c r="B350" s="135" t="s">
        <v>523</v>
      </c>
      <c r="C350" s="136">
        <v>108.25107826</v>
      </c>
      <c r="D350" s="136">
        <v>137.49950000000001</v>
      </c>
      <c r="E350" s="136">
        <f t="shared" si="11"/>
        <v>29.248421740000012</v>
      </c>
      <c r="F350" s="152">
        <f t="shared" si="12"/>
        <v>127.01905811021157</v>
      </c>
    </row>
    <row r="351" spans="1:6" ht="12" x14ac:dyDescent="0.15">
      <c r="A351" s="149" t="s">
        <v>524</v>
      </c>
      <c r="B351" s="138" t="s">
        <v>525</v>
      </c>
      <c r="C351" s="133">
        <v>312807.66572839004</v>
      </c>
      <c r="D351" s="133">
        <v>311302.02980000002</v>
      </c>
      <c r="E351" s="133">
        <f t="shared" si="11"/>
        <v>-1505.6359283900238</v>
      </c>
      <c r="F351" s="150">
        <f t="shared" si="12"/>
        <v>99.518670386518806</v>
      </c>
    </row>
    <row r="352" spans="1:6" ht="24" x14ac:dyDescent="0.15">
      <c r="A352" s="149" t="s">
        <v>526</v>
      </c>
      <c r="B352" s="138" t="s">
        <v>527</v>
      </c>
      <c r="C352" s="133">
        <v>108292.66047877001</v>
      </c>
      <c r="D352" s="133">
        <v>113691.4409</v>
      </c>
      <c r="E352" s="133">
        <f t="shared" si="11"/>
        <v>5398.7804212299961</v>
      </c>
      <c r="F352" s="150">
        <f t="shared" si="12"/>
        <v>104.98536133230228</v>
      </c>
    </row>
    <row r="353" spans="1:6" ht="24" x14ac:dyDescent="0.15">
      <c r="A353" s="151" t="s">
        <v>528</v>
      </c>
      <c r="B353" s="135" t="s">
        <v>529</v>
      </c>
      <c r="C353" s="136">
        <v>209.25133730000002</v>
      </c>
      <c r="D353" s="136">
        <v>124.1878</v>
      </c>
      <c r="E353" s="136">
        <f t="shared" si="11"/>
        <v>-85.063537300000021</v>
      </c>
      <c r="F353" s="152">
        <f t="shared" si="12"/>
        <v>59.348629070864234</v>
      </c>
    </row>
    <row r="354" spans="1:6" ht="36" x14ac:dyDescent="0.15">
      <c r="A354" s="151" t="s">
        <v>530</v>
      </c>
      <c r="B354" s="135" t="s">
        <v>531</v>
      </c>
      <c r="C354" s="136">
        <v>58817.315869470003</v>
      </c>
      <c r="D354" s="136">
        <v>67358.361600000004</v>
      </c>
      <c r="E354" s="136">
        <f t="shared" si="11"/>
        <v>8541.0457305300006</v>
      </c>
      <c r="F354" s="152">
        <f t="shared" si="12"/>
        <v>114.52131163122891</v>
      </c>
    </row>
    <row r="355" spans="1:6" ht="24" x14ac:dyDescent="0.15">
      <c r="A355" s="151" t="s">
        <v>532</v>
      </c>
      <c r="B355" s="135" t="s">
        <v>533</v>
      </c>
      <c r="C355" s="136">
        <v>17.46310845</v>
      </c>
      <c r="D355" s="136">
        <v>22.427199999999999</v>
      </c>
      <c r="E355" s="136">
        <f t="shared" si="11"/>
        <v>4.9640915499999991</v>
      </c>
      <c r="F355" s="152">
        <f t="shared" si="12"/>
        <v>128.42616229643812</v>
      </c>
    </row>
    <row r="356" spans="1:6" ht="36" x14ac:dyDescent="0.15">
      <c r="A356" s="151" t="s">
        <v>1359</v>
      </c>
      <c r="B356" s="135" t="s">
        <v>1528</v>
      </c>
      <c r="C356" s="136" t="s">
        <v>1364</v>
      </c>
      <c r="D356" s="136">
        <v>0.85680000000000001</v>
      </c>
      <c r="E356" s="136" t="s">
        <v>1364</v>
      </c>
      <c r="F356" s="152" t="s">
        <v>1364</v>
      </c>
    </row>
    <row r="357" spans="1:6" ht="60" x14ac:dyDescent="0.15">
      <c r="A357" s="151" t="s">
        <v>534</v>
      </c>
      <c r="B357" s="135" t="s">
        <v>535</v>
      </c>
      <c r="C357" s="136">
        <v>28.39319334</v>
      </c>
      <c r="D357" s="136">
        <v>34.750700000000002</v>
      </c>
      <c r="E357" s="136">
        <f t="shared" si="11"/>
        <v>6.3575066600000021</v>
      </c>
      <c r="F357" s="152">
        <f t="shared" si="12"/>
        <v>122.39095329599161</v>
      </c>
    </row>
    <row r="358" spans="1:6" ht="60" x14ac:dyDescent="0.15">
      <c r="A358" s="151" t="s">
        <v>536</v>
      </c>
      <c r="B358" s="135" t="s">
        <v>537</v>
      </c>
      <c r="C358" s="136">
        <v>51.349839200000005</v>
      </c>
      <c r="D358" s="136">
        <v>54.088700000000003</v>
      </c>
      <c r="E358" s="136">
        <f t="shared" si="11"/>
        <v>2.7388607999999977</v>
      </c>
      <c r="F358" s="152">
        <f t="shared" si="12"/>
        <v>105.33372809471231</v>
      </c>
    </row>
    <row r="359" spans="1:6" ht="36" x14ac:dyDescent="0.15">
      <c r="A359" s="151" t="s">
        <v>538</v>
      </c>
      <c r="B359" s="135" t="s">
        <v>539</v>
      </c>
      <c r="C359" s="136">
        <v>52.996849359999999</v>
      </c>
      <c r="D359" s="136">
        <v>66.019800000000004</v>
      </c>
      <c r="E359" s="136">
        <f t="shared" si="11"/>
        <v>13.022950640000005</v>
      </c>
      <c r="F359" s="152">
        <f t="shared" si="12"/>
        <v>124.57306575252609</v>
      </c>
    </row>
    <row r="360" spans="1:6" ht="96" x14ac:dyDescent="0.15">
      <c r="A360" s="151" t="s">
        <v>540</v>
      </c>
      <c r="B360" s="135" t="s">
        <v>1884</v>
      </c>
      <c r="C360" s="136">
        <v>62.744700000000002</v>
      </c>
      <c r="D360" s="136" t="s">
        <v>1364</v>
      </c>
      <c r="E360" s="136" t="s">
        <v>1364</v>
      </c>
      <c r="F360" s="152" t="s">
        <v>1364</v>
      </c>
    </row>
    <row r="361" spans="1:6" ht="60" x14ac:dyDescent="0.15">
      <c r="A361" s="151" t="s">
        <v>541</v>
      </c>
      <c r="B361" s="135" t="s">
        <v>542</v>
      </c>
      <c r="C361" s="136">
        <v>1394.4983877699999</v>
      </c>
      <c r="D361" s="136">
        <v>1382.5406</v>
      </c>
      <c r="E361" s="136">
        <f t="shared" si="11"/>
        <v>-11.957787769999868</v>
      </c>
      <c r="F361" s="152">
        <f t="shared" si="12"/>
        <v>99.14250257477012</v>
      </c>
    </row>
    <row r="362" spans="1:6" ht="12" x14ac:dyDescent="0.15">
      <c r="A362" s="151" t="s">
        <v>543</v>
      </c>
      <c r="B362" s="135" t="s">
        <v>544</v>
      </c>
      <c r="C362" s="136">
        <v>4.0085219099999998</v>
      </c>
      <c r="D362" s="136">
        <v>6.8808999999999996</v>
      </c>
      <c r="E362" s="136">
        <f t="shared" si="11"/>
        <v>2.8723780899999998</v>
      </c>
      <c r="F362" s="152">
        <f t="shared" si="12"/>
        <v>171.6567890731574</v>
      </c>
    </row>
    <row r="363" spans="1:6" ht="108" x14ac:dyDescent="0.15">
      <c r="A363" s="151" t="s">
        <v>1883</v>
      </c>
      <c r="B363" s="135" t="s">
        <v>1882</v>
      </c>
      <c r="C363" s="136">
        <v>3606.864</v>
      </c>
      <c r="D363" s="136" t="s">
        <v>1364</v>
      </c>
      <c r="E363" s="136" t="s">
        <v>1364</v>
      </c>
      <c r="F363" s="152" t="s">
        <v>1364</v>
      </c>
    </row>
    <row r="364" spans="1:6" ht="36" x14ac:dyDescent="0.15">
      <c r="A364" s="151" t="s">
        <v>545</v>
      </c>
      <c r="B364" s="135" t="s">
        <v>546</v>
      </c>
      <c r="C364" s="136">
        <v>669.77581376000001</v>
      </c>
      <c r="D364" s="136">
        <v>923.20219999999995</v>
      </c>
      <c r="E364" s="136">
        <f t="shared" si="11"/>
        <v>253.42638623999994</v>
      </c>
      <c r="F364" s="152">
        <f t="shared" si="12"/>
        <v>137.83749443225042</v>
      </c>
    </row>
    <row r="365" spans="1:6" ht="84" x14ac:dyDescent="0.15">
      <c r="A365" s="151" t="s">
        <v>547</v>
      </c>
      <c r="B365" s="135" t="s">
        <v>1529</v>
      </c>
      <c r="C365" s="136">
        <v>5.3</v>
      </c>
      <c r="D365" s="136">
        <v>5.2702999999999998</v>
      </c>
      <c r="E365" s="136">
        <f t="shared" si="11"/>
        <v>-2.970000000000006E-2</v>
      </c>
      <c r="F365" s="152">
        <f t="shared" si="12"/>
        <v>99.43962264150943</v>
      </c>
    </row>
    <row r="366" spans="1:6" ht="24" x14ac:dyDescent="0.15">
      <c r="A366" s="151" t="s">
        <v>548</v>
      </c>
      <c r="B366" s="135" t="s">
        <v>549</v>
      </c>
      <c r="C366" s="136">
        <v>2142.6150464000002</v>
      </c>
      <c r="D366" s="136">
        <v>2570.1950000000002</v>
      </c>
      <c r="E366" s="136">
        <f t="shared" si="11"/>
        <v>427.57995359999995</v>
      </c>
      <c r="F366" s="152">
        <f t="shared" si="12"/>
        <v>119.95598576227752</v>
      </c>
    </row>
    <row r="367" spans="1:6" ht="60" x14ac:dyDescent="0.15">
      <c r="A367" s="151" t="s">
        <v>550</v>
      </c>
      <c r="B367" s="139" t="s">
        <v>551</v>
      </c>
      <c r="C367" s="136">
        <v>36356.951719919998</v>
      </c>
      <c r="D367" s="136">
        <v>35207.708599999998</v>
      </c>
      <c r="E367" s="136">
        <f t="shared" si="11"/>
        <v>-1149.24311992</v>
      </c>
      <c r="F367" s="152">
        <f t="shared" si="12"/>
        <v>96.839000340916016</v>
      </c>
    </row>
    <row r="368" spans="1:6" ht="96" x14ac:dyDescent="0.15">
      <c r="A368" s="151" t="s">
        <v>1530</v>
      </c>
      <c r="B368" s="135" t="s">
        <v>1531</v>
      </c>
      <c r="C368" s="136" t="s">
        <v>1364</v>
      </c>
      <c r="D368" s="136">
        <v>251.97</v>
      </c>
      <c r="E368" s="136" t="s">
        <v>1364</v>
      </c>
      <c r="F368" s="152" t="s">
        <v>1364</v>
      </c>
    </row>
    <row r="369" spans="1:6" ht="12" x14ac:dyDescent="0.15">
      <c r="A369" s="151" t="s">
        <v>1360</v>
      </c>
      <c r="B369" s="139" t="s">
        <v>1532</v>
      </c>
      <c r="C369" s="133" t="s">
        <v>1364</v>
      </c>
      <c r="D369" s="136">
        <v>100</v>
      </c>
      <c r="E369" s="136" t="s">
        <v>1364</v>
      </c>
      <c r="F369" s="152" t="s">
        <v>1364</v>
      </c>
    </row>
    <row r="370" spans="1:6" ht="84" x14ac:dyDescent="0.15">
      <c r="A370" s="151" t="s">
        <v>552</v>
      </c>
      <c r="B370" s="139" t="s">
        <v>1881</v>
      </c>
      <c r="C370" s="136">
        <v>92.736343469999994</v>
      </c>
      <c r="D370" s="136" t="s">
        <v>1364</v>
      </c>
      <c r="E370" s="136" t="s">
        <v>1364</v>
      </c>
      <c r="F370" s="152" t="s">
        <v>1364</v>
      </c>
    </row>
    <row r="371" spans="1:6" ht="48" x14ac:dyDescent="0.15">
      <c r="A371" s="151" t="s">
        <v>1533</v>
      </c>
      <c r="B371" s="135" t="s">
        <v>1534</v>
      </c>
      <c r="C371" s="133" t="s">
        <v>1364</v>
      </c>
      <c r="D371" s="136">
        <v>0</v>
      </c>
      <c r="E371" s="136" t="s">
        <v>1364</v>
      </c>
      <c r="F371" s="152" t="s">
        <v>1364</v>
      </c>
    </row>
    <row r="372" spans="1:6" ht="84" x14ac:dyDescent="0.15">
      <c r="A372" s="151" t="s">
        <v>1535</v>
      </c>
      <c r="B372" s="135" t="s">
        <v>1536</v>
      </c>
      <c r="C372" s="133" t="s">
        <v>1364</v>
      </c>
      <c r="D372" s="136">
        <v>0</v>
      </c>
      <c r="E372" s="136" t="s">
        <v>1364</v>
      </c>
      <c r="F372" s="152" t="s">
        <v>1364</v>
      </c>
    </row>
    <row r="373" spans="1:6" ht="72" x14ac:dyDescent="0.15">
      <c r="A373" s="151" t="s">
        <v>1537</v>
      </c>
      <c r="B373" s="135" t="s">
        <v>1538</v>
      </c>
      <c r="C373" s="133" t="s">
        <v>1364</v>
      </c>
      <c r="D373" s="136">
        <v>150</v>
      </c>
      <c r="E373" s="136" t="s">
        <v>1364</v>
      </c>
      <c r="F373" s="152" t="s">
        <v>1364</v>
      </c>
    </row>
    <row r="374" spans="1:6" ht="180" x14ac:dyDescent="0.15">
      <c r="A374" s="151" t="s">
        <v>1539</v>
      </c>
      <c r="B374" s="135" t="s">
        <v>1540</v>
      </c>
      <c r="C374" s="133" t="s">
        <v>1364</v>
      </c>
      <c r="D374" s="136">
        <v>1400</v>
      </c>
      <c r="E374" s="136" t="s">
        <v>1364</v>
      </c>
      <c r="F374" s="152" t="s">
        <v>1364</v>
      </c>
    </row>
    <row r="375" spans="1:6" ht="72" x14ac:dyDescent="0.15">
      <c r="A375" s="151" t="s">
        <v>1541</v>
      </c>
      <c r="B375" s="135" t="s">
        <v>1542</v>
      </c>
      <c r="C375" s="133" t="s">
        <v>1364</v>
      </c>
      <c r="D375" s="136">
        <v>0</v>
      </c>
      <c r="E375" s="136" t="s">
        <v>1364</v>
      </c>
      <c r="F375" s="152" t="s">
        <v>1364</v>
      </c>
    </row>
    <row r="376" spans="1:6" ht="48" x14ac:dyDescent="0.15">
      <c r="A376" s="151" t="s">
        <v>553</v>
      </c>
      <c r="B376" s="135" t="s">
        <v>554</v>
      </c>
      <c r="C376" s="136">
        <v>127.28954336</v>
      </c>
      <c r="D376" s="136">
        <v>243.4581</v>
      </c>
      <c r="E376" s="136">
        <f t="shared" si="11"/>
        <v>116.16855664000001</v>
      </c>
      <c r="F376" s="152">
        <f t="shared" si="12"/>
        <v>191.26323622000305</v>
      </c>
    </row>
    <row r="377" spans="1:6" ht="108" x14ac:dyDescent="0.15">
      <c r="A377" s="151" t="s">
        <v>1880</v>
      </c>
      <c r="B377" s="135" t="s">
        <v>1879</v>
      </c>
      <c r="C377" s="136">
        <v>0</v>
      </c>
      <c r="D377" s="136" t="s">
        <v>1364</v>
      </c>
      <c r="E377" s="136" t="s">
        <v>1364</v>
      </c>
      <c r="F377" s="152" t="s">
        <v>1364</v>
      </c>
    </row>
    <row r="378" spans="1:6" ht="60" x14ac:dyDescent="0.15">
      <c r="A378" s="151" t="s">
        <v>555</v>
      </c>
      <c r="B378" s="140" t="s">
        <v>556</v>
      </c>
      <c r="C378" s="136">
        <v>170.13708950999998</v>
      </c>
      <c r="D378" s="136">
        <v>245.63579999999999</v>
      </c>
      <c r="E378" s="136">
        <f t="shared" si="11"/>
        <v>75.498710490000008</v>
      </c>
      <c r="F378" s="152">
        <f t="shared" si="12"/>
        <v>144.37522159773545</v>
      </c>
    </row>
    <row r="379" spans="1:6" ht="48" x14ac:dyDescent="0.15">
      <c r="A379" s="151" t="s">
        <v>557</v>
      </c>
      <c r="B379" s="139" t="s">
        <v>558</v>
      </c>
      <c r="C379" s="136">
        <v>3014.1259356300002</v>
      </c>
      <c r="D379" s="136">
        <v>3051.5733</v>
      </c>
      <c r="E379" s="136">
        <f t="shared" si="11"/>
        <v>37.447364369999832</v>
      </c>
      <c r="F379" s="152">
        <f t="shared" si="12"/>
        <v>101.24239547947663</v>
      </c>
    </row>
    <row r="380" spans="1:6" ht="24" x14ac:dyDescent="0.15">
      <c r="A380" s="151" t="s">
        <v>559</v>
      </c>
      <c r="B380" s="135" t="s">
        <v>1543</v>
      </c>
      <c r="C380" s="136">
        <v>0</v>
      </c>
      <c r="D380" s="136">
        <v>10</v>
      </c>
      <c r="E380" s="136">
        <f t="shared" si="11"/>
        <v>10</v>
      </c>
      <c r="F380" s="152" t="s">
        <v>1364</v>
      </c>
    </row>
    <row r="381" spans="1:6" ht="36" x14ac:dyDescent="0.15">
      <c r="A381" s="151" t="s">
        <v>560</v>
      </c>
      <c r="B381" s="135" t="s">
        <v>561</v>
      </c>
      <c r="C381" s="136">
        <v>1.076835</v>
      </c>
      <c r="D381" s="136" t="s">
        <v>1364</v>
      </c>
      <c r="E381" s="136" t="s">
        <v>1364</v>
      </c>
      <c r="F381" s="152" t="s">
        <v>1364</v>
      </c>
    </row>
    <row r="382" spans="1:6" ht="96" x14ac:dyDescent="0.15">
      <c r="A382" s="151" t="s">
        <v>562</v>
      </c>
      <c r="B382" s="135" t="s">
        <v>1878</v>
      </c>
      <c r="C382" s="136">
        <v>1271.9102335299999</v>
      </c>
      <c r="D382" s="136" t="s">
        <v>1364</v>
      </c>
      <c r="E382" s="136" t="s">
        <v>1364</v>
      </c>
      <c r="F382" s="152" t="s">
        <v>1364</v>
      </c>
    </row>
    <row r="383" spans="1:6" ht="36" x14ac:dyDescent="0.15">
      <c r="A383" s="151" t="s">
        <v>563</v>
      </c>
      <c r="B383" s="135" t="s">
        <v>564</v>
      </c>
      <c r="C383" s="136">
        <v>74.553403739999993</v>
      </c>
      <c r="D383" s="136">
        <v>82.313500000000005</v>
      </c>
      <c r="E383" s="136">
        <f t="shared" si="11"/>
        <v>7.7600962600000116</v>
      </c>
      <c r="F383" s="152">
        <f t="shared" si="12"/>
        <v>110.40877528149196</v>
      </c>
    </row>
    <row r="384" spans="1:6" ht="24" x14ac:dyDescent="0.15">
      <c r="A384" s="151" t="s">
        <v>565</v>
      </c>
      <c r="B384" s="135" t="s">
        <v>566</v>
      </c>
      <c r="C384" s="136">
        <v>120.90270765000001</v>
      </c>
      <c r="D384" s="136">
        <v>400</v>
      </c>
      <c r="E384" s="136">
        <f t="shared" si="11"/>
        <v>279.09729234999998</v>
      </c>
      <c r="F384" s="152">
        <f t="shared" si="12"/>
        <v>330.84453423322481</v>
      </c>
    </row>
    <row r="385" spans="1:6" ht="48" x14ac:dyDescent="0.15">
      <c r="A385" s="151" t="s">
        <v>567</v>
      </c>
      <c r="B385" s="135" t="s">
        <v>568</v>
      </c>
      <c r="C385" s="136">
        <v>0.4</v>
      </c>
      <c r="D385" s="136" t="s">
        <v>1364</v>
      </c>
      <c r="E385" s="136" t="s">
        <v>1364</v>
      </c>
      <c r="F385" s="152" t="s">
        <v>1364</v>
      </c>
    </row>
    <row r="386" spans="1:6" ht="12" x14ac:dyDescent="0.15">
      <c r="A386" s="149" t="s">
        <v>569</v>
      </c>
      <c r="B386" s="138" t="s">
        <v>570</v>
      </c>
      <c r="C386" s="133">
        <v>202280.3995</v>
      </c>
      <c r="D386" s="133">
        <v>195319.4111</v>
      </c>
      <c r="E386" s="133">
        <f t="shared" si="11"/>
        <v>-6960.988400000002</v>
      </c>
      <c r="F386" s="150">
        <f t="shared" si="12"/>
        <v>96.558743003669022</v>
      </c>
    </row>
    <row r="387" spans="1:6" ht="48" x14ac:dyDescent="0.15">
      <c r="A387" s="151" t="s">
        <v>571</v>
      </c>
      <c r="B387" s="135" t="s">
        <v>572</v>
      </c>
      <c r="C387" s="136">
        <v>202280.3995</v>
      </c>
      <c r="D387" s="136">
        <v>195319.4111</v>
      </c>
      <c r="E387" s="136">
        <f t="shared" si="11"/>
        <v>-6960.988400000002</v>
      </c>
      <c r="F387" s="152">
        <f t="shared" si="12"/>
        <v>96.558743003669022</v>
      </c>
    </row>
    <row r="388" spans="1:6" ht="12" x14ac:dyDescent="0.15">
      <c r="A388" s="149" t="s">
        <v>573</v>
      </c>
      <c r="B388" s="138" t="s">
        <v>1544</v>
      </c>
      <c r="C388" s="133">
        <v>2234.6057496200001</v>
      </c>
      <c r="D388" s="133">
        <v>2208.4659000000001</v>
      </c>
      <c r="E388" s="133">
        <f t="shared" si="11"/>
        <v>-26.13984961999995</v>
      </c>
      <c r="F388" s="150">
        <f t="shared" si="12"/>
        <v>98.830225438001989</v>
      </c>
    </row>
    <row r="389" spans="1:6" ht="24" x14ac:dyDescent="0.15">
      <c r="A389" s="151" t="s">
        <v>574</v>
      </c>
      <c r="B389" s="135" t="s">
        <v>575</v>
      </c>
      <c r="C389" s="136">
        <v>58.963968860000001</v>
      </c>
      <c r="D389" s="136">
        <v>91.426000000000002</v>
      </c>
      <c r="E389" s="136">
        <f t="shared" si="11"/>
        <v>32.462031140000001</v>
      </c>
      <c r="F389" s="152">
        <f t="shared" si="12"/>
        <v>155.05401309921254</v>
      </c>
    </row>
    <row r="390" spans="1:6" ht="24" x14ac:dyDescent="0.15">
      <c r="A390" s="151" t="s">
        <v>576</v>
      </c>
      <c r="B390" s="135" t="s">
        <v>577</v>
      </c>
      <c r="C390" s="136">
        <v>1966.0853242000001</v>
      </c>
      <c r="D390" s="136">
        <v>1883.3842</v>
      </c>
      <c r="E390" s="136">
        <f t="shared" ref="E390:E453" si="13">D390-C390</f>
        <v>-82.701124200000095</v>
      </c>
      <c r="F390" s="152">
        <f t="shared" ref="F390:F453" si="14">D390/C390*100</f>
        <v>95.79361469301179</v>
      </c>
    </row>
    <row r="391" spans="1:6" ht="24" x14ac:dyDescent="0.15">
      <c r="A391" s="151" t="s">
        <v>578</v>
      </c>
      <c r="B391" s="135" t="s">
        <v>1545</v>
      </c>
      <c r="C391" s="136">
        <v>82.430783579999996</v>
      </c>
      <c r="D391" s="136">
        <v>103.6331</v>
      </c>
      <c r="E391" s="136">
        <f t="shared" si="13"/>
        <v>21.202316420000002</v>
      </c>
      <c r="F391" s="152">
        <f t="shared" si="14"/>
        <v>125.72135736089774</v>
      </c>
    </row>
    <row r="392" spans="1:6" ht="12" x14ac:dyDescent="0.15">
      <c r="A392" s="151" t="s">
        <v>579</v>
      </c>
      <c r="B392" s="135" t="s">
        <v>580</v>
      </c>
      <c r="C392" s="136">
        <v>127.12567298</v>
      </c>
      <c r="D392" s="136">
        <v>130.02260000000001</v>
      </c>
      <c r="E392" s="136">
        <f t="shared" si="13"/>
        <v>2.8969270200000068</v>
      </c>
      <c r="F392" s="152">
        <f t="shared" si="14"/>
        <v>102.27878991874108</v>
      </c>
    </row>
    <row r="393" spans="1:6" ht="24" x14ac:dyDescent="0.15">
      <c r="A393" s="149" t="s">
        <v>1546</v>
      </c>
      <c r="B393" s="132" t="s">
        <v>1547</v>
      </c>
      <c r="C393" s="136" t="s">
        <v>1364</v>
      </c>
      <c r="D393" s="133">
        <v>82.7119</v>
      </c>
      <c r="E393" s="133" t="s">
        <v>1364</v>
      </c>
      <c r="F393" s="150" t="s">
        <v>1364</v>
      </c>
    </row>
    <row r="394" spans="1:6" ht="36" x14ac:dyDescent="0.15">
      <c r="A394" s="151" t="s">
        <v>1548</v>
      </c>
      <c r="B394" s="139" t="s">
        <v>1549</v>
      </c>
      <c r="C394" s="133" t="s">
        <v>1364</v>
      </c>
      <c r="D394" s="136">
        <v>82.7119</v>
      </c>
      <c r="E394" s="136" t="s">
        <v>1364</v>
      </c>
      <c r="F394" s="152" t="s">
        <v>1364</v>
      </c>
    </row>
    <row r="395" spans="1:6" ht="24" x14ac:dyDescent="0.15">
      <c r="A395" s="149" t="s">
        <v>581</v>
      </c>
      <c r="B395" s="138" t="s">
        <v>582</v>
      </c>
      <c r="C395" s="133">
        <v>784.69257203999996</v>
      </c>
      <c r="D395" s="133">
        <v>1080.9585</v>
      </c>
      <c r="E395" s="133">
        <f t="shared" si="13"/>
        <v>296.26592796</v>
      </c>
      <c r="F395" s="150">
        <f t="shared" si="14"/>
        <v>137.75566871874221</v>
      </c>
    </row>
    <row r="396" spans="1:6" ht="24" x14ac:dyDescent="0.15">
      <c r="A396" s="151" t="s">
        <v>583</v>
      </c>
      <c r="B396" s="135" t="s">
        <v>582</v>
      </c>
      <c r="C396" s="136">
        <v>784.69257203999996</v>
      </c>
      <c r="D396" s="136">
        <v>1080.9585</v>
      </c>
      <c r="E396" s="136">
        <f t="shared" si="13"/>
        <v>296.26592796</v>
      </c>
      <c r="F396" s="152">
        <f t="shared" si="14"/>
        <v>137.75566871874221</v>
      </c>
    </row>
    <row r="397" spans="1:6" ht="96" x14ac:dyDescent="0.15">
      <c r="A397" s="151" t="s">
        <v>584</v>
      </c>
      <c r="B397" s="135" t="s">
        <v>1550</v>
      </c>
      <c r="C397" s="136">
        <v>784.69257203999996</v>
      </c>
      <c r="D397" s="136">
        <v>806.75850000000003</v>
      </c>
      <c r="E397" s="136">
        <f t="shared" si="13"/>
        <v>22.065927960000067</v>
      </c>
      <c r="F397" s="152">
        <f t="shared" si="14"/>
        <v>102.81204751341461</v>
      </c>
    </row>
    <row r="398" spans="1:6" ht="60" x14ac:dyDescent="0.15">
      <c r="A398" s="151" t="s">
        <v>1551</v>
      </c>
      <c r="B398" s="135" t="s">
        <v>1552</v>
      </c>
      <c r="C398" s="136" t="s">
        <v>1364</v>
      </c>
      <c r="D398" s="136">
        <v>274.2</v>
      </c>
      <c r="E398" s="136" t="s">
        <v>1364</v>
      </c>
      <c r="F398" s="152" t="s">
        <v>1364</v>
      </c>
    </row>
    <row r="399" spans="1:6" ht="24" x14ac:dyDescent="0.15">
      <c r="A399" s="149" t="s">
        <v>1553</v>
      </c>
      <c r="B399" s="138" t="s">
        <v>1554</v>
      </c>
      <c r="C399" s="133">
        <v>22.426208320000001</v>
      </c>
      <c r="D399" s="133">
        <v>2758.9059999999999</v>
      </c>
      <c r="E399" s="133">
        <f t="shared" si="13"/>
        <v>2736.4797916799998</v>
      </c>
      <c r="F399" s="150">
        <f t="shared" si="14"/>
        <v>12302.150950500043</v>
      </c>
    </row>
    <row r="400" spans="1:6" ht="24" x14ac:dyDescent="0.15">
      <c r="A400" s="149" t="s">
        <v>1555</v>
      </c>
      <c r="B400" s="138" t="s">
        <v>1556</v>
      </c>
      <c r="C400" s="133">
        <v>22.426208320000001</v>
      </c>
      <c r="D400" s="133">
        <v>2758.9059999999999</v>
      </c>
      <c r="E400" s="133">
        <f t="shared" si="13"/>
        <v>2736.4797916799998</v>
      </c>
      <c r="F400" s="150">
        <f t="shared" si="14"/>
        <v>12302.150950500043</v>
      </c>
    </row>
    <row r="401" spans="1:6" ht="24" x14ac:dyDescent="0.15">
      <c r="A401" s="151" t="s">
        <v>1557</v>
      </c>
      <c r="B401" s="135" t="s">
        <v>1558</v>
      </c>
      <c r="C401" s="136">
        <v>22.426208320000001</v>
      </c>
      <c r="D401" s="136">
        <v>205.05600000000001</v>
      </c>
      <c r="E401" s="136">
        <f t="shared" si="13"/>
        <v>182.62979168000001</v>
      </c>
      <c r="F401" s="152">
        <f t="shared" si="14"/>
        <v>914.35875861871955</v>
      </c>
    </row>
    <row r="402" spans="1:6" ht="36" x14ac:dyDescent="0.15">
      <c r="A402" s="151" t="s">
        <v>1559</v>
      </c>
      <c r="B402" s="135" t="s">
        <v>236</v>
      </c>
      <c r="C402" s="136" t="s">
        <v>1364</v>
      </c>
      <c r="D402" s="136">
        <v>23.85</v>
      </c>
      <c r="E402" s="136" t="s">
        <v>1364</v>
      </c>
      <c r="F402" s="152" t="s">
        <v>1364</v>
      </c>
    </row>
    <row r="403" spans="1:6" ht="84" x14ac:dyDescent="0.15">
      <c r="A403" s="151" t="s">
        <v>1560</v>
      </c>
      <c r="B403" s="135" t="s">
        <v>238</v>
      </c>
      <c r="C403" s="133" t="s">
        <v>1364</v>
      </c>
      <c r="D403" s="136">
        <v>2530</v>
      </c>
      <c r="E403" s="136" t="s">
        <v>1364</v>
      </c>
      <c r="F403" s="152" t="s">
        <v>1364</v>
      </c>
    </row>
    <row r="404" spans="1:6" ht="24" x14ac:dyDescent="0.15">
      <c r="A404" s="149" t="s">
        <v>1393</v>
      </c>
      <c r="B404" s="138" t="s">
        <v>585</v>
      </c>
      <c r="C404" s="133">
        <v>9030.4310184200003</v>
      </c>
      <c r="D404" s="133">
        <v>11060.273800000001</v>
      </c>
      <c r="E404" s="133">
        <f t="shared" si="13"/>
        <v>2029.8427815800005</v>
      </c>
      <c r="F404" s="150">
        <f t="shared" si="14"/>
        <v>122.4778061804535</v>
      </c>
    </row>
    <row r="405" spans="1:6" ht="24" x14ac:dyDescent="0.15">
      <c r="A405" s="149" t="s">
        <v>1561</v>
      </c>
      <c r="B405" s="138" t="s">
        <v>586</v>
      </c>
      <c r="C405" s="133">
        <v>655.04162901999996</v>
      </c>
      <c r="D405" s="133">
        <v>970.51700000000005</v>
      </c>
      <c r="E405" s="133">
        <f t="shared" si="13"/>
        <v>315.47537098000009</v>
      </c>
      <c r="F405" s="150">
        <f t="shared" si="14"/>
        <v>148.1611178593304</v>
      </c>
    </row>
    <row r="406" spans="1:6" ht="24" x14ac:dyDescent="0.15">
      <c r="A406" s="151" t="s">
        <v>1562</v>
      </c>
      <c r="B406" s="135" t="s">
        <v>587</v>
      </c>
      <c r="C406" s="136">
        <v>62.914815179999998</v>
      </c>
      <c r="D406" s="136">
        <v>140.0872</v>
      </c>
      <c r="E406" s="136">
        <f t="shared" si="13"/>
        <v>77.172384819999991</v>
      </c>
      <c r="F406" s="152">
        <f t="shared" si="14"/>
        <v>222.66170471805239</v>
      </c>
    </row>
    <row r="407" spans="1:6" ht="24" x14ac:dyDescent="0.15">
      <c r="A407" s="151" t="s">
        <v>1563</v>
      </c>
      <c r="B407" s="135" t="s">
        <v>588</v>
      </c>
      <c r="C407" s="136">
        <v>58.999154619999999</v>
      </c>
      <c r="D407" s="136">
        <v>56.850900000000003</v>
      </c>
      <c r="E407" s="136">
        <f t="shared" si="13"/>
        <v>-2.1482546199999959</v>
      </c>
      <c r="F407" s="152">
        <f t="shared" si="14"/>
        <v>96.358838302283473</v>
      </c>
    </row>
    <row r="408" spans="1:6" ht="48" x14ac:dyDescent="0.15">
      <c r="A408" s="151" t="s">
        <v>1564</v>
      </c>
      <c r="B408" s="135" t="s">
        <v>478</v>
      </c>
      <c r="C408" s="136">
        <v>41.499629909999996</v>
      </c>
      <c r="D408" s="136">
        <v>45.642899999999997</v>
      </c>
      <c r="E408" s="136">
        <f t="shared" si="13"/>
        <v>4.1432700900000015</v>
      </c>
      <c r="F408" s="152">
        <f t="shared" si="14"/>
        <v>109.98387238388749</v>
      </c>
    </row>
    <row r="409" spans="1:6" ht="12" x14ac:dyDescent="0.15">
      <c r="A409" s="151" t="s">
        <v>1565</v>
      </c>
      <c r="B409" s="135" t="s">
        <v>483</v>
      </c>
      <c r="C409" s="136">
        <v>435.30597227999999</v>
      </c>
      <c r="D409" s="136">
        <v>548.72370000000001</v>
      </c>
      <c r="E409" s="136">
        <f t="shared" si="13"/>
        <v>113.41772772000002</v>
      </c>
      <c r="F409" s="152">
        <f t="shared" si="14"/>
        <v>126.05471437158387</v>
      </c>
    </row>
    <row r="410" spans="1:6" ht="24" x14ac:dyDescent="0.15">
      <c r="A410" s="151" t="s">
        <v>1566</v>
      </c>
      <c r="B410" s="135" t="s">
        <v>589</v>
      </c>
      <c r="C410" s="136">
        <v>52.465666630000001</v>
      </c>
      <c r="D410" s="136">
        <v>165.8877</v>
      </c>
      <c r="E410" s="136">
        <f t="shared" si="13"/>
        <v>113.42203336999999</v>
      </c>
      <c r="F410" s="152">
        <f t="shared" si="14"/>
        <v>316.18334551980132</v>
      </c>
    </row>
    <row r="411" spans="1:6" ht="36" x14ac:dyDescent="0.15">
      <c r="A411" s="151" t="s">
        <v>1567</v>
      </c>
      <c r="B411" s="139" t="s">
        <v>590</v>
      </c>
      <c r="C411" s="136">
        <v>0</v>
      </c>
      <c r="D411" s="136">
        <v>0.5</v>
      </c>
      <c r="E411" s="136">
        <f t="shared" si="13"/>
        <v>0.5</v>
      </c>
      <c r="F411" s="152" t="s">
        <v>1364</v>
      </c>
    </row>
    <row r="412" spans="1:6" ht="24" x14ac:dyDescent="0.15">
      <c r="A412" s="151" t="s">
        <v>1568</v>
      </c>
      <c r="B412" s="135" t="s">
        <v>489</v>
      </c>
      <c r="C412" s="136">
        <v>2.7522280000000001</v>
      </c>
      <c r="D412" s="136">
        <v>9.9688999999999997</v>
      </c>
      <c r="E412" s="136">
        <f t="shared" si="13"/>
        <v>7.2166719999999991</v>
      </c>
      <c r="F412" s="152">
        <f t="shared" si="14"/>
        <v>362.21199697118112</v>
      </c>
    </row>
    <row r="413" spans="1:6" ht="72" x14ac:dyDescent="0.15">
      <c r="A413" s="151" t="s">
        <v>1569</v>
      </c>
      <c r="B413" s="145" t="s">
        <v>591</v>
      </c>
      <c r="C413" s="136">
        <v>0</v>
      </c>
      <c r="D413" s="136">
        <v>1</v>
      </c>
      <c r="E413" s="136">
        <f t="shared" si="13"/>
        <v>1</v>
      </c>
      <c r="F413" s="152" t="s">
        <v>1364</v>
      </c>
    </row>
    <row r="414" spans="1:6" ht="24" x14ac:dyDescent="0.15">
      <c r="A414" s="151" t="s">
        <v>1570</v>
      </c>
      <c r="B414" s="135" t="s">
        <v>490</v>
      </c>
      <c r="C414" s="136">
        <v>1.1041623999999999</v>
      </c>
      <c r="D414" s="136">
        <v>1.8556999999999999</v>
      </c>
      <c r="E414" s="136">
        <f t="shared" si="13"/>
        <v>0.75153760000000003</v>
      </c>
      <c r="F414" s="152">
        <f t="shared" si="14"/>
        <v>168.06404565125567</v>
      </c>
    </row>
    <row r="415" spans="1:6" ht="24" x14ac:dyDescent="0.15">
      <c r="A415" s="149" t="s">
        <v>1877</v>
      </c>
      <c r="B415" s="138" t="s">
        <v>495</v>
      </c>
      <c r="C415" s="133">
        <v>407.60230206</v>
      </c>
      <c r="D415" s="133" t="s">
        <v>1364</v>
      </c>
      <c r="E415" s="133" t="s">
        <v>1364</v>
      </c>
      <c r="F415" s="150" t="s">
        <v>1364</v>
      </c>
    </row>
    <row r="416" spans="1:6" ht="24" x14ac:dyDescent="0.15">
      <c r="A416" s="151" t="s">
        <v>1876</v>
      </c>
      <c r="B416" s="135" t="s">
        <v>496</v>
      </c>
      <c r="C416" s="136">
        <v>318.63594879999999</v>
      </c>
      <c r="D416" s="136" t="s">
        <v>1364</v>
      </c>
      <c r="E416" s="136" t="s">
        <v>1364</v>
      </c>
      <c r="F416" s="152" t="s">
        <v>1364</v>
      </c>
    </row>
    <row r="417" spans="1:6" ht="36" x14ac:dyDescent="0.15">
      <c r="A417" s="151" t="s">
        <v>1875</v>
      </c>
      <c r="B417" s="135" t="s">
        <v>592</v>
      </c>
      <c r="C417" s="136">
        <v>84.957372090000007</v>
      </c>
      <c r="D417" s="136" t="s">
        <v>1364</v>
      </c>
      <c r="E417" s="136" t="s">
        <v>1364</v>
      </c>
      <c r="F417" s="152" t="s">
        <v>1364</v>
      </c>
    </row>
    <row r="418" spans="1:6" ht="24" x14ac:dyDescent="0.15">
      <c r="A418" s="151" t="s">
        <v>1874</v>
      </c>
      <c r="B418" s="135" t="s">
        <v>593</v>
      </c>
      <c r="C418" s="136">
        <v>4.0089811700000002</v>
      </c>
      <c r="D418" s="136" t="s">
        <v>1364</v>
      </c>
      <c r="E418" s="136" t="s">
        <v>1364</v>
      </c>
      <c r="F418" s="152" t="s">
        <v>1364</v>
      </c>
    </row>
    <row r="419" spans="1:6" ht="12" x14ac:dyDescent="0.15">
      <c r="A419" s="149" t="s">
        <v>1571</v>
      </c>
      <c r="B419" s="138" t="s">
        <v>501</v>
      </c>
      <c r="C419" s="133">
        <v>99.42257798</v>
      </c>
      <c r="D419" s="133">
        <v>167.49350000000001</v>
      </c>
      <c r="E419" s="133">
        <f t="shared" si="13"/>
        <v>68.070922020000012</v>
      </c>
      <c r="F419" s="150">
        <f t="shared" si="14"/>
        <v>168.46626128895318</v>
      </c>
    </row>
    <row r="420" spans="1:6" ht="24" x14ac:dyDescent="0.15">
      <c r="A420" s="151" t="s">
        <v>1572</v>
      </c>
      <c r="B420" s="140" t="s">
        <v>502</v>
      </c>
      <c r="C420" s="136">
        <v>59.42257798</v>
      </c>
      <c r="D420" s="136">
        <v>67.493499999999997</v>
      </c>
      <c r="E420" s="136">
        <f t="shared" si="13"/>
        <v>8.0709220199999976</v>
      </c>
      <c r="F420" s="152">
        <f t="shared" si="14"/>
        <v>113.58224818639886</v>
      </c>
    </row>
    <row r="421" spans="1:6" ht="12" x14ac:dyDescent="0.15">
      <c r="A421" s="151" t="s">
        <v>1573</v>
      </c>
      <c r="B421" s="139" t="s">
        <v>503</v>
      </c>
      <c r="C421" s="136">
        <v>40</v>
      </c>
      <c r="D421" s="136">
        <v>100</v>
      </c>
      <c r="E421" s="136">
        <f t="shared" si="13"/>
        <v>60</v>
      </c>
      <c r="F421" s="152">
        <f t="shared" si="14"/>
        <v>250</v>
      </c>
    </row>
    <row r="422" spans="1:6" ht="12" x14ac:dyDescent="0.15">
      <c r="A422" s="149" t="s">
        <v>1574</v>
      </c>
      <c r="B422" s="138" t="s">
        <v>504</v>
      </c>
      <c r="C422" s="133">
        <v>384.26807637999997</v>
      </c>
      <c r="D422" s="133">
        <v>443.73970000000003</v>
      </c>
      <c r="E422" s="133">
        <f t="shared" si="13"/>
        <v>59.471623620000059</v>
      </c>
      <c r="F422" s="150">
        <f t="shared" si="14"/>
        <v>115.47659753062311</v>
      </c>
    </row>
    <row r="423" spans="1:6" ht="24" x14ac:dyDescent="0.15">
      <c r="A423" s="151" t="s">
        <v>1575</v>
      </c>
      <c r="B423" s="140" t="s">
        <v>505</v>
      </c>
      <c r="C423" s="136">
        <v>384.26807637999997</v>
      </c>
      <c r="D423" s="136">
        <v>443.73970000000003</v>
      </c>
      <c r="E423" s="136">
        <f t="shared" si="13"/>
        <v>59.471623620000059</v>
      </c>
      <c r="F423" s="152">
        <f t="shared" si="14"/>
        <v>115.47659753062311</v>
      </c>
    </row>
    <row r="424" spans="1:6" ht="12" x14ac:dyDescent="0.15">
      <c r="A424" s="149" t="s">
        <v>1576</v>
      </c>
      <c r="B424" s="134" t="s">
        <v>509</v>
      </c>
      <c r="C424" s="133">
        <v>4752.4603900600005</v>
      </c>
      <c r="D424" s="133">
        <v>5695.8035</v>
      </c>
      <c r="E424" s="133">
        <f t="shared" si="13"/>
        <v>943.34310993999952</v>
      </c>
      <c r="F424" s="150">
        <f t="shared" si="14"/>
        <v>119.84957332654569</v>
      </c>
    </row>
    <row r="425" spans="1:6" ht="24" x14ac:dyDescent="0.15">
      <c r="A425" s="151" t="s">
        <v>1577</v>
      </c>
      <c r="B425" s="135" t="s">
        <v>510</v>
      </c>
      <c r="C425" s="136">
        <v>40.008905090000006</v>
      </c>
      <c r="D425" s="136">
        <v>41.5715</v>
      </c>
      <c r="E425" s="136">
        <f t="shared" si="13"/>
        <v>1.5625949099999943</v>
      </c>
      <c r="F425" s="152">
        <f t="shared" si="14"/>
        <v>103.90561777805452</v>
      </c>
    </row>
    <row r="426" spans="1:6" ht="24" x14ac:dyDescent="0.15">
      <c r="A426" s="151" t="s">
        <v>1578</v>
      </c>
      <c r="B426" s="135" t="s">
        <v>511</v>
      </c>
      <c r="C426" s="136">
        <v>4332.0048407900003</v>
      </c>
      <c r="D426" s="136">
        <v>5285.8050000000003</v>
      </c>
      <c r="E426" s="136">
        <f t="shared" si="13"/>
        <v>953.80015920999995</v>
      </c>
      <c r="F426" s="152">
        <f t="shared" si="14"/>
        <v>122.01752293139316</v>
      </c>
    </row>
    <row r="427" spans="1:6" ht="36" x14ac:dyDescent="0.15">
      <c r="A427" s="151" t="s">
        <v>1579</v>
      </c>
      <c r="B427" s="135" t="s">
        <v>594</v>
      </c>
      <c r="C427" s="136">
        <v>66.840658099999999</v>
      </c>
      <c r="D427" s="136">
        <v>136.6</v>
      </c>
      <c r="E427" s="136">
        <f t="shared" si="13"/>
        <v>69.759341899999995</v>
      </c>
      <c r="F427" s="152">
        <f t="shared" si="14"/>
        <v>204.36662935848622</v>
      </c>
    </row>
    <row r="428" spans="1:6" ht="36" x14ac:dyDescent="0.15">
      <c r="A428" s="151" t="s">
        <v>1580</v>
      </c>
      <c r="B428" s="135" t="s">
        <v>595</v>
      </c>
      <c r="C428" s="136">
        <v>48.366359920000001</v>
      </c>
      <c r="D428" s="136">
        <v>139.9</v>
      </c>
      <c r="E428" s="136">
        <f t="shared" si="13"/>
        <v>91.533640079999998</v>
      </c>
      <c r="F428" s="152">
        <f t="shared" si="14"/>
        <v>289.250628394199</v>
      </c>
    </row>
    <row r="429" spans="1:6" ht="72" x14ac:dyDescent="0.15">
      <c r="A429" s="151" t="s">
        <v>1581</v>
      </c>
      <c r="B429" s="135" t="s">
        <v>1582</v>
      </c>
      <c r="C429" s="136">
        <v>5.1318817300000008</v>
      </c>
      <c r="D429" s="136">
        <v>36.927</v>
      </c>
      <c r="E429" s="136">
        <f t="shared" si="13"/>
        <v>31.79511827</v>
      </c>
      <c r="F429" s="152">
        <f t="shared" si="14"/>
        <v>719.5606201158497</v>
      </c>
    </row>
    <row r="430" spans="1:6" ht="72" x14ac:dyDescent="0.15">
      <c r="A430" s="151" t="s">
        <v>1583</v>
      </c>
      <c r="B430" s="135" t="s">
        <v>596</v>
      </c>
      <c r="C430" s="136">
        <v>3.8514499600000001</v>
      </c>
      <c r="D430" s="136">
        <v>5</v>
      </c>
      <c r="E430" s="136">
        <f t="shared" si="13"/>
        <v>1.1485500399999999</v>
      </c>
      <c r="F430" s="152">
        <f t="shared" si="14"/>
        <v>129.82123750609497</v>
      </c>
    </row>
    <row r="431" spans="1:6" ht="48" x14ac:dyDescent="0.15">
      <c r="A431" s="151" t="s">
        <v>1873</v>
      </c>
      <c r="B431" s="135" t="s">
        <v>160</v>
      </c>
      <c r="C431" s="136">
        <v>254.04755058000001</v>
      </c>
      <c r="D431" s="136" t="s">
        <v>1364</v>
      </c>
      <c r="E431" s="136" t="s">
        <v>1364</v>
      </c>
      <c r="F431" s="152" t="s">
        <v>1364</v>
      </c>
    </row>
    <row r="432" spans="1:6" ht="36" x14ac:dyDescent="0.15">
      <c r="A432" s="151" t="s">
        <v>1584</v>
      </c>
      <c r="B432" s="135" t="s">
        <v>597</v>
      </c>
      <c r="C432" s="136">
        <v>2.20874389</v>
      </c>
      <c r="D432" s="136">
        <v>40</v>
      </c>
      <c r="E432" s="136">
        <f t="shared" si="13"/>
        <v>37.791256109999999</v>
      </c>
      <c r="F432" s="152">
        <f t="shared" si="14"/>
        <v>1810.9840702264489</v>
      </c>
    </row>
    <row r="433" spans="1:6" ht="48" x14ac:dyDescent="0.15">
      <c r="A433" s="151" t="s">
        <v>1585</v>
      </c>
      <c r="B433" s="135" t="s">
        <v>1586</v>
      </c>
      <c r="C433" s="136" t="s">
        <v>1364</v>
      </c>
      <c r="D433" s="136">
        <v>10</v>
      </c>
      <c r="E433" s="136" t="s">
        <v>1364</v>
      </c>
      <c r="F433" s="152" t="s">
        <v>1364</v>
      </c>
    </row>
    <row r="434" spans="1:6" ht="24" x14ac:dyDescent="0.15">
      <c r="A434" s="149" t="s">
        <v>1587</v>
      </c>
      <c r="B434" s="138" t="s">
        <v>512</v>
      </c>
      <c r="C434" s="133">
        <v>2086.0090639200002</v>
      </c>
      <c r="D434" s="133">
        <v>3041.5769</v>
      </c>
      <c r="E434" s="133">
        <f t="shared" si="13"/>
        <v>955.56783607999978</v>
      </c>
      <c r="F434" s="150">
        <f t="shared" si="14"/>
        <v>145.80842205375222</v>
      </c>
    </row>
    <row r="435" spans="1:6" ht="24" x14ac:dyDescent="0.15">
      <c r="A435" s="151" t="s">
        <v>1588</v>
      </c>
      <c r="B435" s="135" t="s">
        <v>513</v>
      </c>
      <c r="C435" s="136">
        <v>19.121589010000001</v>
      </c>
      <c r="D435" s="136">
        <v>24.604399999999998</v>
      </c>
      <c r="E435" s="136">
        <f t="shared" si="13"/>
        <v>5.4828109899999973</v>
      </c>
      <c r="F435" s="152">
        <f t="shared" si="14"/>
        <v>128.67340672960106</v>
      </c>
    </row>
    <row r="436" spans="1:6" ht="36" x14ac:dyDescent="0.15">
      <c r="A436" s="151" t="s">
        <v>1589</v>
      </c>
      <c r="B436" s="135" t="s">
        <v>514</v>
      </c>
      <c r="C436" s="136">
        <v>3.8977289599999998</v>
      </c>
      <c r="D436" s="136">
        <v>4.7733999999999996</v>
      </c>
      <c r="E436" s="136">
        <f t="shared" si="13"/>
        <v>0.87567103999999985</v>
      </c>
      <c r="F436" s="152">
        <f t="shared" si="14"/>
        <v>122.46618605312156</v>
      </c>
    </row>
    <row r="437" spans="1:6" ht="36" x14ac:dyDescent="0.15">
      <c r="A437" s="151" t="s">
        <v>1590</v>
      </c>
      <c r="B437" s="135" t="s">
        <v>515</v>
      </c>
      <c r="C437" s="136">
        <v>7.64358805</v>
      </c>
      <c r="D437" s="136">
        <v>9.4357000000000006</v>
      </c>
      <c r="E437" s="136">
        <f t="shared" si="13"/>
        <v>1.7921119500000007</v>
      </c>
      <c r="F437" s="152">
        <f t="shared" si="14"/>
        <v>123.44595153842704</v>
      </c>
    </row>
    <row r="438" spans="1:6" ht="48" x14ac:dyDescent="0.15">
      <c r="A438" s="151" t="s">
        <v>1591</v>
      </c>
      <c r="B438" s="135" t="s">
        <v>1592</v>
      </c>
      <c r="C438" s="136">
        <v>306.74112023000004</v>
      </c>
      <c r="D438" s="136">
        <v>964.35910000000001</v>
      </c>
      <c r="E438" s="136">
        <f t="shared" si="13"/>
        <v>657.61797976999992</v>
      </c>
      <c r="F438" s="152">
        <f t="shared" si="14"/>
        <v>314.38859559386952</v>
      </c>
    </row>
    <row r="439" spans="1:6" ht="36" x14ac:dyDescent="0.15">
      <c r="A439" s="151" t="s">
        <v>1593</v>
      </c>
      <c r="B439" s="135" t="s">
        <v>1594</v>
      </c>
      <c r="C439" s="136">
        <v>447.15655845999999</v>
      </c>
      <c r="D439" s="136">
        <v>533.05110000000002</v>
      </c>
      <c r="E439" s="136">
        <f t="shared" si="13"/>
        <v>85.894541540000034</v>
      </c>
      <c r="F439" s="152">
        <f t="shared" si="14"/>
        <v>119.20905327561771</v>
      </c>
    </row>
    <row r="440" spans="1:6" ht="36" x14ac:dyDescent="0.15">
      <c r="A440" s="151" t="s">
        <v>1595</v>
      </c>
      <c r="B440" s="135" t="s">
        <v>1596</v>
      </c>
      <c r="C440" s="136">
        <v>1214.8761858800001</v>
      </c>
      <c r="D440" s="136">
        <v>1354.8761999999999</v>
      </c>
      <c r="E440" s="136">
        <f t="shared" si="13"/>
        <v>140.00001411999983</v>
      </c>
      <c r="F440" s="152">
        <f t="shared" si="14"/>
        <v>111.52380923646061</v>
      </c>
    </row>
    <row r="441" spans="1:6" ht="36" x14ac:dyDescent="0.15">
      <c r="A441" s="151" t="s">
        <v>1872</v>
      </c>
      <c r="B441" s="135" t="s">
        <v>1865</v>
      </c>
      <c r="C441" s="136">
        <v>28.7087906</v>
      </c>
      <c r="D441" s="136" t="s">
        <v>1364</v>
      </c>
      <c r="E441" s="136" t="s">
        <v>1364</v>
      </c>
      <c r="F441" s="152" t="s">
        <v>1364</v>
      </c>
    </row>
    <row r="442" spans="1:6" ht="48" x14ac:dyDescent="0.15">
      <c r="A442" s="151" t="s">
        <v>1871</v>
      </c>
      <c r="B442" s="135" t="s">
        <v>1870</v>
      </c>
      <c r="C442" s="136">
        <v>57.863502729999993</v>
      </c>
      <c r="D442" s="136" t="s">
        <v>1364</v>
      </c>
      <c r="E442" s="136" t="s">
        <v>1364</v>
      </c>
      <c r="F442" s="152" t="s">
        <v>1364</v>
      </c>
    </row>
    <row r="443" spans="1:6" ht="60" x14ac:dyDescent="0.15">
      <c r="A443" s="151" t="s">
        <v>1597</v>
      </c>
      <c r="B443" s="135" t="s">
        <v>1598</v>
      </c>
      <c r="C443" s="136" t="s">
        <v>1364</v>
      </c>
      <c r="D443" s="136">
        <v>63.476999999999997</v>
      </c>
      <c r="E443" s="136" t="s">
        <v>1364</v>
      </c>
      <c r="F443" s="152" t="s">
        <v>1364</v>
      </c>
    </row>
    <row r="444" spans="1:6" ht="48" x14ac:dyDescent="0.15">
      <c r="A444" s="151" t="s">
        <v>1599</v>
      </c>
      <c r="B444" s="135" t="s">
        <v>1600</v>
      </c>
      <c r="C444" s="136" t="s">
        <v>1364</v>
      </c>
      <c r="D444" s="136">
        <v>87</v>
      </c>
      <c r="E444" s="136" t="s">
        <v>1364</v>
      </c>
      <c r="F444" s="152" t="s">
        <v>1364</v>
      </c>
    </row>
    <row r="445" spans="1:6" ht="12" x14ac:dyDescent="0.15">
      <c r="A445" s="149" t="s">
        <v>1601</v>
      </c>
      <c r="B445" s="138" t="s">
        <v>516</v>
      </c>
      <c r="C445" s="133">
        <v>645.62697900000001</v>
      </c>
      <c r="D445" s="133">
        <v>741.14319999999998</v>
      </c>
      <c r="E445" s="133">
        <f t="shared" si="13"/>
        <v>95.516220999999973</v>
      </c>
      <c r="F445" s="150">
        <f t="shared" si="14"/>
        <v>114.79433544551428</v>
      </c>
    </row>
    <row r="446" spans="1:6" ht="24" x14ac:dyDescent="0.15">
      <c r="A446" s="151" t="s">
        <v>1602</v>
      </c>
      <c r="B446" s="135" t="s">
        <v>517</v>
      </c>
      <c r="C446" s="136">
        <v>132.99143991</v>
      </c>
      <c r="D446" s="136">
        <v>142.13050000000001</v>
      </c>
      <c r="E446" s="136">
        <f t="shared" si="13"/>
        <v>9.1390600900000152</v>
      </c>
      <c r="F446" s="152">
        <f t="shared" si="14"/>
        <v>106.8719160392464</v>
      </c>
    </row>
    <row r="447" spans="1:6" ht="24" x14ac:dyDescent="0.15">
      <c r="A447" s="151" t="s">
        <v>1603</v>
      </c>
      <c r="B447" s="135" t="s">
        <v>518</v>
      </c>
      <c r="C447" s="136">
        <v>431.41811579</v>
      </c>
      <c r="D447" s="136">
        <v>599.0127</v>
      </c>
      <c r="E447" s="136">
        <f t="shared" si="13"/>
        <v>167.59458420999999</v>
      </c>
      <c r="F447" s="152">
        <f t="shared" si="14"/>
        <v>138.84736826665375</v>
      </c>
    </row>
    <row r="448" spans="1:6" ht="36" x14ac:dyDescent="0.15">
      <c r="A448" s="151" t="s">
        <v>1869</v>
      </c>
      <c r="B448" s="135" t="s">
        <v>1868</v>
      </c>
      <c r="C448" s="136">
        <v>16.7727653</v>
      </c>
      <c r="D448" s="136" t="s">
        <v>1364</v>
      </c>
      <c r="E448" s="136" t="s">
        <v>1364</v>
      </c>
      <c r="F448" s="152" t="s">
        <v>1364</v>
      </c>
    </row>
    <row r="449" spans="1:6" ht="48" x14ac:dyDescent="0.15">
      <c r="A449" s="151" t="s">
        <v>1867</v>
      </c>
      <c r="B449" s="135" t="s">
        <v>160</v>
      </c>
      <c r="C449" s="136">
        <v>29.995000000000001</v>
      </c>
      <c r="D449" s="136" t="s">
        <v>1364</v>
      </c>
      <c r="E449" s="136" t="s">
        <v>1364</v>
      </c>
      <c r="F449" s="152" t="s">
        <v>1364</v>
      </c>
    </row>
    <row r="450" spans="1:6" ht="36" x14ac:dyDescent="0.15">
      <c r="A450" s="151" t="s">
        <v>1866</v>
      </c>
      <c r="B450" s="135" t="s">
        <v>1865</v>
      </c>
      <c r="C450" s="136">
        <v>5.616282</v>
      </c>
      <c r="D450" s="136" t="s">
        <v>1364</v>
      </c>
      <c r="E450" s="136" t="s">
        <v>1364</v>
      </c>
      <c r="F450" s="152" t="s">
        <v>1364</v>
      </c>
    </row>
    <row r="451" spans="1:6" ht="36" x14ac:dyDescent="0.15">
      <c r="A451" s="151" t="s">
        <v>1864</v>
      </c>
      <c r="B451" s="135" t="s">
        <v>191</v>
      </c>
      <c r="C451" s="136">
        <v>28.833376000000001</v>
      </c>
      <c r="D451" s="136" t="s">
        <v>1364</v>
      </c>
      <c r="E451" s="136" t="s">
        <v>1364</v>
      </c>
      <c r="F451" s="152" t="s">
        <v>1364</v>
      </c>
    </row>
    <row r="452" spans="1:6" ht="24" x14ac:dyDescent="0.15">
      <c r="A452" s="149" t="s">
        <v>598</v>
      </c>
      <c r="B452" s="138" t="s">
        <v>599</v>
      </c>
      <c r="C452" s="133">
        <v>641.21070211000006</v>
      </c>
      <c r="D452" s="133">
        <v>1180.0404000000001</v>
      </c>
      <c r="E452" s="133">
        <f t="shared" si="13"/>
        <v>538.82969789000003</v>
      </c>
      <c r="F452" s="150">
        <f t="shared" si="14"/>
        <v>184.03317288948858</v>
      </c>
    </row>
    <row r="453" spans="1:6" ht="24" x14ac:dyDescent="0.15">
      <c r="A453" s="149" t="s">
        <v>600</v>
      </c>
      <c r="B453" s="138" t="s">
        <v>601</v>
      </c>
      <c r="C453" s="133">
        <v>485.06291858999998</v>
      </c>
      <c r="D453" s="133">
        <v>971.54459999999995</v>
      </c>
      <c r="E453" s="133">
        <f t="shared" si="13"/>
        <v>486.48168140999996</v>
      </c>
      <c r="F453" s="150">
        <f t="shared" si="14"/>
        <v>200.29249047198334</v>
      </c>
    </row>
    <row r="454" spans="1:6" ht="24" x14ac:dyDescent="0.15">
      <c r="A454" s="151" t="s">
        <v>602</v>
      </c>
      <c r="B454" s="135" t="s">
        <v>603</v>
      </c>
      <c r="C454" s="136">
        <v>164.40898113</v>
      </c>
      <c r="D454" s="136">
        <v>135.58959999999999</v>
      </c>
      <c r="E454" s="136">
        <f t="shared" ref="E454:E517" si="15">D454-C454</f>
        <v>-28.819381130000011</v>
      </c>
      <c r="F454" s="152">
        <f t="shared" ref="F454:F517" si="16">D454/C454*100</f>
        <v>82.470920425440625</v>
      </c>
    </row>
    <row r="455" spans="1:6" ht="60" x14ac:dyDescent="0.15">
      <c r="A455" s="151" t="s">
        <v>604</v>
      </c>
      <c r="B455" s="135" t="s">
        <v>605</v>
      </c>
      <c r="C455" s="136">
        <v>7.3681697000000002</v>
      </c>
      <c r="D455" s="136">
        <v>56.739800000000002</v>
      </c>
      <c r="E455" s="136">
        <f t="shared" si="15"/>
        <v>49.3716303</v>
      </c>
      <c r="F455" s="152">
        <f t="shared" si="16"/>
        <v>770.06641147258051</v>
      </c>
    </row>
    <row r="456" spans="1:6" ht="24" x14ac:dyDescent="0.15">
      <c r="A456" s="151" t="s">
        <v>606</v>
      </c>
      <c r="B456" s="135" t="s">
        <v>607</v>
      </c>
      <c r="C456" s="136">
        <v>9.1593835500000012</v>
      </c>
      <c r="D456" s="136">
        <v>11.115600000000001</v>
      </c>
      <c r="E456" s="136">
        <f t="shared" si="15"/>
        <v>1.9562164499999994</v>
      </c>
      <c r="F456" s="152">
        <f t="shared" si="16"/>
        <v>121.35751210025482</v>
      </c>
    </row>
    <row r="457" spans="1:6" ht="24" x14ac:dyDescent="0.15">
      <c r="A457" s="151" t="s">
        <v>1604</v>
      </c>
      <c r="B457" s="135" t="s">
        <v>1605</v>
      </c>
      <c r="C457" s="136" t="s">
        <v>1364</v>
      </c>
      <c r="D457" s="136">
        <v>70</v>
      </c>
      <c r="E457" s="136" t="s">
        <v>1364</v>
      </c>
      <c r="F457" s="152" t="s">
        <v>1364</v>
      </c>
    </row>
    <row r="458" spans="1:6" ht="12" x14ac:dyDescent="0.15">
      <c r="A458" s="151" t="s">
        <v>608</v>
      </c>
      <c r="B458" s="135" t="s">
        <v>609</v>
      </c>
      <c r="C458" s="136">
        <v>179.39222153</v>
      </c>
      <c r="D458" s="136">
        <v>1</v>
      </c>
      <c r="E458" s="136">
        <f t="shared" si="15"/>
        <v>-178.39222153</v>
      </c>
      <c r="F458" s="152">
        <f t="shared" si="16"/>
        <v>0.55743777041791565</v>
      </c>
    </row>
    <row r="459" spans="1:6" ht="12" x14ac:dyDescent="0.15">
      <c r="A459" s="151" t="s">
        <v>1361</v>
      </c>
      <c r="B459" s="139" t="s">
        <v>1377</v>
      </c>
      <c r="C459" s="136" t="s">
        <v>1364</v>
      </c>
      <c r="D459" s="136">
        <v>100</v>
      </c>
      <c r="E459" s="136" t="s">
        <v>1364</v>
      </c>
      <c r="F459" s="152" t="s">
        <v>1364</v>
      </c>
    </row>
    <row r="460" spans="1:6" ht="12" x14ac:dyDescent="0.15">
      <c r="A460" s="151" t="s">
        <v>1606</v>
      </c>
      <c r="B460" s="135" t="s">
        <v>1607</v>
      </c>
      <c r="C460" s="136" t="s">
        <v>1364</v>
      </c>
      <c r="D460" s="136">
        <v>100</v>
      </c>
      <c r="E460" s="136" t="s">
        <v>1364</v>
      </c>
      <c r="F460" s="152" t="s">
        <v>1364</v>
      </c>
    </row>
    <row r="461" spans="1:6" ht="24" x14ac:dyDescent="0.15">
      <c r="A461" s="151" t="s">
        <v>610</v>
      </c>
      <c r="B461" s="135" t="s">
        <v>611</v>
      </c>
      <c r="C461" s="136">
        <v>6.85</v>
      </c>
      <c r="D461" s="136">
        <v>8.0909999999999993</v>
      </c>
      <c r="E461" s="136">
        <f t="shared" si="15"/>
        <v>1.2409999999999997</v>
      </c>
      <c r="F461" s="152">
        <f t="shared" si="16"/>
        <v>118.11678832116787</v>
      </c>
    </row>
    <row r="462" spans="1:6" ht="48" x14ac:dyDescent="0.15">
      <c r="A462" s="151" t="s">
        <v>612</v>
      </c>
      <c r="B462" s="139" t="s">
        <v>1608</v>
      </c>
      <c r="C462" s="136">
        <v>15.195170239999999</v>
      </c>
      <c r="D462" s="136">
        <v>16.979500000000002</v>
      </c>
      <c r="E462" s="136">
        <f t="shared" si="15"/>
        <v>1.7843297600000021</v>
      </c>
      <c r="F462" s="152">
        <f t="shared" si="16"/>
        <v>111.74274280457158</v>
      </c>
    </row>
    <row r="463" spans="1:6" ht="72" x14ac:dyDescent="0.15">
      <c r="A463" s="151" t="s">
        <v>613</v>
      </c>
      <c r="B463" s="135" t="s">
        <v>614</v>
      </c>
      <c r="C463" s="136">
        <v>28</v>
      </c>
      <c r="D463" s="136">
        <v>25.07</v>
      </c>
      <c r="E463" s="136">
        <f t="shared" si="15"/>
        <v>-2.9299999999999997</v>
      </c>
      <c r="F463" s="152">
        <f t="shared" si="16"/>
        <v>89.535714285714292</v>
      </c>
    </row>
    <row r="464" spans="1:6" ht="36" x14ac:dyDescent="0.15">
      <c r="A464" s="151" t="s">
        <v>615</v>
      </c>
      <c r="B464" s="135" t="s">
        <v>616</v>
      </c>
      <c r="C464" s="136">
        <v>34.510376380000004</v>
      </c>
      <c r="D464" s="136">
        <v>34.3795</v>
      </c>
      <c r="E464" s="136">
        <f t="shared" si="15"/>
        <v>-0.13087638000000368</v>
      </c>
      <c r="F464" s="152">
        <f t="shared" si="16"/>
        <v>99.620762235221946</v>
      </c>
    </row>
    <row r="465" spans="1:6" ht="12" x14ac:dyDescent="0.15">
      <c r="A465" s="151" t="s">
        <v>1609</v>
      </c>
      <c r="B465" s="135" t="s">
        <v>1610</v>
      </c>
      <c r="C465" s="136" t="s">
        <v>1364</v>
      </c>
      <c r="D465" s="136">
        <v>110.167</v>
      </c>
      <c r="E465" s="136" t="s">
        <v>1364</v>
      </c>
      <c r="F465" s="152" t="s">
        <v>1364</v>
      </c>
    </row>
    <row r="466" spans="1:6" ht="72" x14ac:dyDescent="0.15">
      <c r="A466" s="151" t="s">
        <v>617</v>
      </c>
      <c r="B466" s="135" t="s">
        <v>618</v>
      </c>
      <c r="C466" s="136">
        <v>40.178616060000003</v>
      </c>
      <c r="D466" s="136">
        <v>93.547399999999996</v>
      </c>
      <c r="E466" s="136">
        <f t="shared" si="15"/>
        <v>53.368783939999993</v>
      </c>
      <c r="F466" s="152">
        <f t="shared" si="16"/>
        <v>232.82882581197595</v>
      </c>
    </row>
    <row r="467" spans="1:6" ht="24" x14ac:dyDescent="0.15">
      <c r="A467" s="151" t="s">
        <v>1611</v>
      </c>
      <c r="B467" s="140" t="s">
        <v>1612</v>
      </c>
      <c r="C467" s="136" t="s">
        <v>1364</v>
      </c>
      <c r="D467" s="136">
        <v>131.29</v>
      </c>
      <c r="E467" s="136" t="s">
        <v>1364</v>
      </c>
      <c r="F467" s="152" t="s">
        <v>1364</v>
      </c>
    </row>
    <row r="468" spans="1:6" ht="24" x14ac:dyDescent="0.15">
      <c r="A468" s="151" t="s">
        <v>619</v>
      </c>
      <c r="B468" s="139" t="s">
        <v>620</v>
      </c>
      <c r="C468" s="136">
        <v>0</v>
      </c>
      <c r="D468" s="136">
        <v>77.575199999999995</v>
      </c>
      <c r="E468" s="136">
        <f t="shared" si="15"/>
        <v>77.575199999999995</v>
      </c>
      <c r="F468" s="152" t="s">
        <v>1364</v>
      </c>
    </row>
    <row r="469" spans="1:6" ht="24" x14ac:dyDescent="0.15">
      <c r="A469" s="149" t="s">
        <v>621</v>
      </c>
      <c r="B469" s="134" t="s">
        <v>622</v>
      </c>
      <c r="C469" s="133">
        <v>156.14778352000002</v>
      </c>
      <c r="D469" s="133" t="s">
        <v>1364</v>
      </c>
      <c r="E469" s="133" t="s">
        <v>1364</v>
      </c>
      <c r="F469" s="150" t="s">
        <v>1364</v>
      </c>
    </row>
    <row r="470" spans="1:6" ht="24" x14ac:dyDescent="0.15">
      <c r="A470" s="151" t="s">
        <v>623</v>
      </c>
      <c r="B470" s="139" t="s">
        <v>624</v>
      </c>
      <c r="C470" s="136">
        <v>156.14778352000002</v>
      </c>
      <c r="D470" s="136" t="s">
        <v>1364</v>
      </c>
      <c r="E470" s="136" t="s">
        <v>1364</v>
      </c>
      <c r="F470" s="152" t="s">
        <v>1364</v>
      </c>
    </row>
    <row r="471" spans="1:6" ht="24" x14ac:dyDescent="0.15">
      <c r="A471" s="149" t="s">
        <v>1613</v>
      </c>
      <c r="B471" s="138" t="s">
        <v>1614</v>
      </c>
      <c r="C471" s="136" t="s">
        <v>1364</v>
      </c>
      <c r="D471" s="133">
        <v>73.007999999999996</v>
      </c>
      <c r="E471" s="133" t="s">
        <v>1364</v>
      </c>
      <c r="F471" s="150" t="s">
        <v>1364</v>
      </c>
    </row>
    <row r="472" spans="1:6" ht="36" x14ac:dyDescent="0.15">
      <c r="A472" s="151" t="s">
        <v>1615</v>
      </c>
      <c r="B472" s="135" t="s">
        <v>1616</v>
      </c>
      <c r="C472" s="133" t="s">
        <v>1364</v>
      </c>
      <c r="D472" s="136">
        <v>73.007999999999996</v>
      </c>
      <c r="E472" s="136" t="s">
        <v>1364</v>
      </c>
      <c r="F472" s="152" t="s">
        <v>1364</v>
      </c>
    </row>
    <row r="473" spans="1:6" ht="12" x14ac:dyDescent="0.15">
      <c r="A473" s="149" t="s">
        <v>1617</v>
      </c>
      <c r="B473" s="138" t="s">
        <v>1618</v>
      </c>
      <c r="C473" s="133" t="s">
        <v>1364</v>
      </c>
      <c r="D473" s="133">
        <v>135.48779999999999</v>
      </c>
      <c r="E473" s="133" t="s">
        <v>1364</v>
      </c>
      <c r="F473" s="150" t="s">
        <v>1364</v>
      </c>
    </row>
    <row r="474" spans="1:6" ht="24" x14ac:dyDescent="0.15">
      <c r="A474" s="151" t="s">
        <v>1619</v>
      </c>
      <c r="B474" s="135" t="s">
        <v>624</v>
      </c>
      <c r="C474" s="133" t="s">
        <v>1364</v>
      </c>
      <c r="D474" s="136">
        <v>135.48779999999999</v>
      </c>
      <c r="E474" s="136" t="s">
        <v>1364</v>
      </c>
      <c r="F474" s="152" t="s">
        <v>1364</v>
      </c>
    </row>
    <row r="475" spans="1:6" ht="36" x14ac:dyDescent="0.15">
      <c r="A475" s="149" t="s">
        <v>625</v>
      </c>
      <c r="B475" s="138" t="s">
        <v>626</v>
      </c>
      <c r="C475" s="133">
        <v>9059.9180432600006</v>
      </c>
      <c r="D475" s="133">
        <v>6212.55</v>
      </c>
      <c r="E475" s="133">
        <f t="shared" si="15"/>
        <v>-2847.3680432600004</v>
      </c>
      <c r="F475" s="150">
        <f t="shared" si="16"/>
        <v>68.571812353443306</v>
      </c>
    </row>
    <row r="476" spans="1:6" ht="36" x14ac:dyDescent="0.15">
      <c r="A476" s="151" t="s">
        <v>627</v>
      </c>
      <c r="B476" s="135" t="s">
        <v>626</v>
      </c>
      <c r="C476" s="136">
        <v>9059.9180432600006</v>
      </c>
      <c r="D476" s="136">
        <v>6212.55</v>
      </c>
      <c r="E476" s="136">
        <f t="shared" si="15"/>
        <v>-2847.3680432600004</v>
      </c>
      <c r="F476" s="152">
        <f t="shared" si="16"/>
        <v>68.571812353443306</v>
      </c>
    </row>
    <row r="477" spans="1:6" ht="12" x14ac:dyDescent="0.15">
      <c r="A477" s="151" t="s">
        <v>628</v>
      </c>
      <c r="B477" s="135" t="s">
        <v>629</v>
      </c>
      <c r="C477" s="136">
        <v>4370.8935410699996</v>
      </c>
      <c r="D477" s="136">
        <v>4500</v>
      </c>
      <c r="E477" s="136">
        <f t="shared" si="15"/>
        <v>129.10645893000037</v>
      </c>
      <c r="F477" s="152">
        <f t="shared" si="16"/>
        <v>102.95377724753266</v>
      </c>
    </row>
    <row r="478" spans="1:6" ht="48" x14ac:dyDescent="0.15">
      <c r="A478" s="151" t="s">
        <v>630</v>
      </c>
      <c r="B478" s="135" t="s">
        <v>631</v>
      </c>
      <c r="C478" s="136">
        <v>1689.10332855</v>
      </c>
      <c r="D478" s="136" t="s">
        <v>1364</v>
      </c>
      <c r="E478" s="136" t="s">
        <v>1364</v>
      </c>
      <c r="F478" s="152" t="s">
        <v>1364</v>
      </c>
    </row>
    <row r="479" spans="1:6" ht="48" x14ac:dyDescent="0.15">
      <c r="A479" s="151" t="s">
        <v>1863</v>
      </c>
      <c r="B479" s="135" t="s">
        <v>1862</v>
      </c>
      <c r="C479" s="136">
        <v>100</v>
      </c>
      <c r="D479" s="136" t="s">
        <v>1364</v>
      </c>
      <c r="E479" s="136" t="s">
        <v>1364</v>
      </c>
      <c r="F479" s="152" t="s">
        <v>1364</v>
      </c>
    </row>
    <row r="480" spans="1:6" ht="48" x14ac:dyDescent="0.15">
      <c r="A480" s="151" t="s">
        <v>1620</v>
      </c>
      <c r="B480" s="135" t="s">
        <v>1621</v>
      </c>
      <c r="C480" s="136">
        <v>4</v>
      </c>
      <c r="D480" s="136">
        <v>62.55</v>
      </c>
      <c r="E480" s="136">
        <f t="shared" si="15"/>
        <v>58.55</v>
      </c>
      <c r="F480" s="152">
        <f t="shared" si="16"/>
        <v>1563.75</v>
      </c>
    </row>
    <row r="481" spans="1:6" ht="60" x14ac:dyDescent="0.15">
      <c r="A481" s="151" t="s">
        <v>1861</v>
      </c>
      <c r="B481" s="135" t="s">
        <v>1860</v>
      </c>
      <c r="C481" s="136">
        <v>65</v>
      </c>
      <c r="D481" s="136" t="s">
        <v>1364</v>
      </c>
      <c r="E481" s="136" t="s">
        <v>1364</v>
      </c>
      <c r="F481" s="152" t="s">
        <v>1364</v>
      </c>
    </row>
    <row r="482" spans="1:6" ht="48" x14ac:dyDescent="0.15">
      <c r="A482" s="151" t="s">
        <v>1859</v>
      </c>
      <c r="B482" s="135" t="s">
        <v>1858</v>
      </c>
      <c r="C482" s="136">
        <v>300</v>
      </c>
      <c r="D482" s="136" t="s">
        <v>1364</v>
      </c>
      <c r="E482" s="136" t="s">
        <v>1364</v>
      </c>
      <c r="F482" s="152" t="s">
        <v>1364</v>
      </c>
    </row>
    <row r="483" spans="1:6" ht="36" x14ac:dyDescent="0.15">
      <c r="A483" s="151" t="s">
        <v>1857</v>
      </c>
      <c r="B483" s="135" t="s">
        <v>1856</v>
      </c>
      <c r="C483" s="136">
        <v>79</v>
      </c>
      <c r="D483" s="136" t="s">
        <v>1364</v>
      </c>
      <c r="E483" s="136" t="s">
        <v>1364</v>
      </c>
      <c r="F483" s="152" t="s">
        <v>1364</v>
      </c>
    </row>
    <row r="484" spans="1:6" ht="60" x14ac:dyDescent="0.15">
      <c r="A484" s="151" t="s">
        <v>1855</v>
      </c>
      <c r="B484" s="135" t="s">
        <v>1854</v>
      </c>
      <c r="C484" s="136">
        <v>10</v>
      </c>
      <c r="D484" s="136" t="s">
        <v>1364</v>
      </c>
      <c r="E484" s="136" t="s">
        <v>1364</v>
      </c>
      <c r="F484" s="152" t="s">
        <v>1364</v>
      </c>
    </row>
    <row r="485" spans="1:6" ht="48" x14ac:dyDescent="0.15">
      <c r="A485" s="151" t="s">
        <v>1853</v>
      </c>
      <c r="B485" s="135" t="s">
        <v>1852</v>
      </c>
      <c r="C485" s="136">
        <v>20.85</v>
      </c>
      <c r="D485" s="136" t="s">
        <v>1364</v>
      </c>
      <c r="E485" s="136" t="s">
        <v>1364</v>
      </c>
      <c r="F485" s="152" t="s">
        <v>1364</v>
      </c>
    </row>
    <row r="486" spans="1:6" ht="36" x14ac:dyDescent="0.15">
      <c r="A486" s="151" t="s">
        <v>1851</v>
      </c>
      <c r="B486" s="135" t="s">
        <v>1850</v>
      </c>
      <c r="C486" s="136">
        <v>10</v>
      </c>
      <c r="D486" s="136" t="s">
        <v>1364</v>
      </c>
      <c r="E486" s="136" t="s">
        <v>1364</v>
      </c>
      <c r="F486" s="152" t="s">
        <v>1364</v>
      </c>
    </row>
    <row r="487" spans="1:6" ht="60" x14ac:dyDescent="0.15">
      <c r="A487" s="151" t="s">
        <v>1849</v>
      </c>
      <c r="B487" s="143" t="s">
        <v>1848</v>
      </c>
      <c r="C487" s="136">
        <v>1381.5875407000001</v>
      </c>
      <c r="D487" s="136">
        <v>1650</v>
      </c>
      <c r="E487" s="136">
        <f t="shared" si="15"/>
        <v>268.41245929999991</v>
      </c>
      <c r="F487" s="152">
        <f t="shared" si="16"/>
        <v>119.42782859521192</v>
      </c>
    </row>
    <row r="488" spans="1:6" ht="48" x14ac:dyDescent="0.15">
      <c r="A488" s="151" t="s">
        <v>632</v>
      </c>
      <c r="B488" s="143" t="s">
        <v>633</v>
      </c>
      <c r="C488" s="136">
        <v>1029.48363294</v>
      </c>
      <c r="D488" s="136" t="s">
        <v>1364</v>
      </c>
      <c r="E488" s="136" t="s">
        <v>1364</v>
      </c>
      <c r="F488" s="152" t="s">
        <v>1364</v>
      </c>
    </row>
    <row r="489" spans="1:6" ht="24" x14ac:dyDescent="0.15">
      <c r="A489" s="149" t="s">
        <v>1622</v>
      </c>
      <c r="B489" s="144" t="s">
        <v>1394</v>
      </c>
      <c r="C489" s="136" t="s">
        <v>1364</v>
      </c>
      <c r="D489" s="133">
        <v>6854.7277999999997</v>
      </c>
      <c r="E489" s="133" t="s">
        <v>1364</v>
      </c>
      <c r="F489" s="150" t="s">
        <v>1364</v>
      </c>
    </row>
    <row r="490" spans="1:6" ht="24" x14ac:dyDescent="0.15">
      <c r="A490" s="149" t="s">
        <v>1623</v>
      </c>
      <c r="B490" s="144" t="s">
        <v>1624</v>
      </c>
      <c r="C490" s="133" t="s">
        <v>1364</v>
      </c>
      <c r="D490" s="133">
        <v>4909.0248000000001</v>
      </c>
      <c r="E490" s="133" t="s">
        <v>1364</v>
      </c>
      <c r="F490" s="150" t="s">
        <v>1364</v>
      </c>
    </row>
    <row r="491" spans="1:6" ht="24" x14ac:dyDescent="0.15">
      <c r="A491" s="151" t="s">
        <v>1625</v>
      </c>
      <c r="B491" s="143" t="s">
        <v>1626</v>
      </c>
      <c r="C491" s="133" t="s">
        <v>1364</v>
      </c>
      <c r="D491" s="136">
        <v>67.937200000000004</v>
      </c>
      <c r="E491" s="136" t="s">
        <v>1364</v>
      </c>
      <c r="F491" s="152" t="s">
        <v>1364</v>
      </c>
    </row>
    <row r="492" spans="1:6" ht="48" x14ac:dyDescent="0.15">
      <c r="A492" s="151" t="s">
        <v>1627</v>
      </c>
      <c r="B492" s="143" t="s">
        <v>214</v>
      </c>
      <c r="C492" s="133" t="s">
        <v>1364</v>
      </c>
      <c r="D492" s="136">
        <v>147.36789999999999</v>
      </c>
      <c r="E492" s="136" t="s">
        <v>1364</v>
      </c>
      <c r="F492" s="152" t="s">
        <v>1364</v>
      </c>
    </row>
    <row r="493" spans="1:6" ht="24" x14ac:dyDescent="0.15">
      <c r="A493" s="151" t="s">
        <v>1628</v>
      </c>
      <c r="B493" s="143" t="s">
        <v>216</v>
      </c>
      <c r="C493" s="133" t="s">
        <v>1364</v>
      </c>
      <c r="D493" s="136">
        <v>27.061399999999999</v>
      </c>
      <c r="E493" s="136" t="s">
        <v>1364</v>
      </c>
      <c r="F493" s="152" t="s">
        <v>1364</v>
      </c>
    </row>
    <row r="494" spans="1:6" ht="24" x14ac:dyDescent="0.15">
      <c r="A494" s="151" t="s">
        <v>1629</v>
      </c>
      <c r="B494" s="143" t="s">
        <v>1630</v>
      </c>
      <c r="C494" s="133" t="s">
        <v>1364</v>
      </c>
      <c r="D494" s="136">
        <v>166.6583</v>
      </c>
      <c r="E494" s="136" t="s">
        <v>1364</v>
      </c>
      <c r="F494" s="152" t="s">
        <v>1364</v>
      </c>
    </row>
    <row r="495" spans="1:6" ht="12" x14ac:dyDescent="0.15">
      <c r="A495" s="151" t="s">
        <v>1631</v>
      </c>
      <c r="B495" s="143" t="s">
        <v>224</v>
      </c>
      <c r="C495" s="133" t="s">
        <v>1364</v>
      </c>
      <c r="D495" s="136">
        <v>4500</v>
      </c>
      <c r="E495" s="136" t="s">
        <v>1364</v>
      </c>
      <c r="F495" s="152" t="s">
        <v>1364</v>
      </c>
    </row>
    <row r="496" spans="1:6" ht="24" x14ac:dyDescent="0.15">
      <c r="A496" s="149" t="s">
        <v>1632</v>
      </c>
      <c r="B496" s="144" t="s">
        <v>244</v>
      </c>
      <c r="C496" s="133" t="s">
        <v>1364</v>
      </c>
      <c r="D496" s="133">
        <v>1521.1369999999999</v>
      </c>
      <c r="E496" s="133" t="s">
        <v>1364</v>
      </c>
      <c r="F496" s="150" t="s">
        <v>1364</v>
      </c>
    </row>
    <row r="497" spans="1:6" ht="24" x14ac:dyDescent="0.15">
      <c r="A497" s="151" t="s">
        <v>1633</v>
      </c>
      <c r="B497" s="143" t="s">
        <v>246</v>
      </c>
      <c r="C497" s="133" t="s">
        <v>1364</v>
      </c>
      <c r="D497" s="136">
        <v>1200.729</v>
      </c>
      <c r="E497" s="136" t="s">
        <v>1364</v>
      </c>
      <c r="F497" s="152" t="s">
        <v>1364</v>
      </c>
    </row>
    <row r="498" spans="1:6" ht="12" x14ac:dyDescent="0.15">
      <c r="A498" s="151" t="s">
        <v>1634</v>
      </c>
      <c r="B498" s="143" t="s">
        <v>248</v>
      </c>
      <c r="C498" s="133" t="s">
        <v>1364</v>
      </c>
      <c r="D498" s="136">
        <v>50.988</v>
      </c>
      <c r="E498" s="136" t="s">
        <v>1364</v>
      </c>
      <c r="F498" s="152" t="s">
        <v>1364</v>
      </c>
    </row>
    <row r="499" spans="1:6" s="1" customFormat="1" ht="36" x14ac:dyDescent="0.15">
      <c r="A499" s="151" t="s">
        <v>1635</v>
      </c>
      <c r="B499" s="143" t="s">
        <v>250</v>
      </c>
      <c r="C499" s="133" t="s">
        <v>1364</v>
      </c>
      <c r="D499" s="146">
        <v>31.577300000000001</v>
      </c>
      <c r="E499" s="146" t="s">
        <v>1364</v>
      </c>
      <c r="F499" s="154" t="s">
        <v>1364</v>
      </c>
    </row>
    <row r="500" spans="1:6" ht="36" x14ac:dyDescent="0.15">
      <c r="A500" s="151" t="s">
        <v>1636</v>
      </c>
      <c r="B500" s="143" t="s">
        <v>252</v>
      </c>
      <c r="C500" s="133" t="s">
        <v>1364</v>
      </c>
      <c r="D500" s="146">
        <v>237.84270000000001</v>
      </c>
      <c r="E500" s="136" t="s">
        <v>1364</v>
      </c>
      <c r="F500" s="152" t="s">
        <v>1364</v>
      </c>
    </row>
    <row r="501" spans="1:6" ht="24" x14ac:dyDescent="0.15">
      <c r="A501" s="149" t="s">
        <v>1637</v>
      </c>
      <c r="B501" s="144" t="s">
        <v>495</v>
      </c>
      <c r="C501" s="133" t="s">
        <v>1364</v>
      </c>
      <c r="D501" s="147">
        <v>424.56599999999997</v>
      </c>
      <c r="E501" s="133" t="s">
        <v>1364</v>
      </c>
      <c r="F501" s="150" t="s">
        <v>1364</v>
      </c>
    </row>
    <row r="502" spans="1:6" ht="24" x14ac:dyDescent="0.15">
      <c r="A502" s="151" t="s">
        <v>1638</v>
      </c>
      <c r="B502" s="143" t="s">
        <v>496</v>
      </c>
      <c r="C502" s="133" t="s">
        <v>1364</v>
      </c>
      <c r="D502" s="146">
        <v>318.34609999999998</v>
      </c>
      <c r="E502" s="136" t="s">
        <v>1364</v>
      </c>
      <c r="F502" s="152" t="s">
        <v>1364</v>
      </c>
    </row>
    <row r="503" spans="1:6" ht="36" x14ac:dyDescent="0.15">
      <c r="A503" s="151" t="s">
        <v>1639</v>
      </c>
      <c r="B503" s="143" t="s">
        <v>1640</v>
      </c>
      <c r="C503" s="133" t="s">
        <v>1364</v>
      </c>
      <c r="D503" s="146">
        <v>99.619900000000001</v>
      </c>
      <c r="E503" s="136" t="s">
        <v>1364</v>
      </c>
      <c r="F503" s="152" t="s">
        <v>1364</v>
      </c>
    </row>
    <row r="504" spans="1:6" ht="24" x14ac:dyDescent="0.15">
      <c r="A504" s="151" t="s">
        <v>1641</v>
      </c>
      <c r="B504" s="143" t="s">
        <v>1642</v>
      </c>
      <c r="C504" s="133" t="s">
        <v>1364</v>
      </c>
      <c r="D504" s="146">
        <v>2.2999999999999998</v>
      </c>
      <c r="E504" s="136" t="s">
        <v>1364</v>
      </c>
      <c r="F504" s="152" t="s">
        <v>1364</v>
      </c>
    </row>
    <row r="505" spans="1:6" s="1" customFormat="1" ht="24" x14ac:dyDescent="0.15">
      <c r="A505" s="151" t="s">
        <v>1643</v>
      </c>
      <c r="B505" s="143" t="s">
        <v>1644</v>
      </c>
      <c r="C505" s="133" t="s">
        <v>1364</v>
      </c>
      <c r="D505" s="146">
        <v>4.3</v>
      </c>
      <c r="E505" s="146" t="s">
        <v>1364</v>
      </c>
      <c r="F505" s="154" t="s">
        <v>1364</v>
      </c>
    </row>
    <row r="506" spans="1:6" ht="12" x14ac:dyDescent="0.15">
      <c r="A506" s="149" t="s">
        <v>634</v>
      </c>
      <c r="B506" s="138" t="s">
        <v>635</v>
      </c>
      <c r="C506" s="133">
        <v>270.89319802999995</v>
      </c>
      <c r="D506" s="133">
        <v>456.3141</v>
      </c>
      <c r="E506" s="133">
        <f t="shared" si="15"/>
        <v>185.42090197000005</v>
      </c>
      <c r="F506" s="150">
        <f t="shared" si="16"/>
        <v>168.4479726026438</v>
      </c>
    </row>
    <row r="507" spans="1:6" ht="24" x14ac:dyDescent="0.15">
      <c r="A507" s="149" t="s">
        <v>636</v>
      </c>
      <c r="B507" s="138" t="s">
        <v>637</v>
      </c>
      <c r="C507" s="133">
        <v>270.89319802999995</v>
      </c>
      <c r="D507" s="133">
        <v>456.3141</v>
      </c>
      <c r="E507" s="133">
        <f t="shared" si="15"/>
        <v>185.42090197000005</v>
      </c>
      <c r="F507" s="150">
        <f t="shared" si="16"/>
        <v>168.4479726026438</v>
      </c>
    </row>
    <row r="508" spans="1:6" s="1" customFormat="1" ht="24" x14ac:dyDescent="0.15">
      <c r="A508" s="151" t="s">
        <v>638</v>
      </c>
      <c r="B508" s="143" t="s">
        <v>639</v>
      </c>
      <c r="C508" s="136">
        <v>146.33739083</v>
      </c>
      <c r="D508" s="146">
        <v>138.46510000000001</v>
      </c>
      <c r="E508" s="146">
        <f t="shared" si="15"/>
        <v>-7.8722908299999972</v>
      </c>
      <c r="F508" s="154">
        <f t="shared" si="16"/>
        <v>94.620451556946762</v>
      </c>
    </row>
    <row r="509" spans="1:6" ht="12" x14ac:dyDescent="0.15">
      <c r="A509" s="151" t="s">
        <v>640</v>
      </c>
      <c r="B509" s="135" t="s">
        <v>641</v>
      </c>
      <c r="C509" s="136">
        <v>124.5558072</v>
      </c>
      <c r="D509" s="136">
        <v>317.84899999999999</v>
      </c>
      <c r="E509" s="136">
        <f t="shared" si="15"/>
        <v>193.29319279999999</v>
      </c>
      <c r="F509" s="152">
        <f t="shared" si="16"/>
        <v>255.18601432177945</v>
      </c>
    </row>
    <row r="510" spans="1:6" s="1" customFormat="1" ht="24" x14ac:dyDescent="0.15">
      <c r="A510" s="149" t="s">
        <v>642</v>
      </c>
      <c r="B510" s="144" t="s">
        <v>643</v>
      </c>
      <c r="C510" s="133">
        <v>0</v>
      </c>
      <c r="D510" s="147">
        <v>1333</v>
      </c>
      <c r="E510" s="147">
        <f t="shared" si="15"/>
        <v>1333</v>
      </c>
      <c r="F510" s="155" t="s">
        <v>1364</v>
      </c>
    </row>
    <row r="511" spans="1:6" ht="24" x14ac:dyDescent="0.15">
      <c r="A511" s="151" t="s">
        <v>644</v>
      </c>
      <c r="B511" s="135" t="s">
        <v>643</v>
      </c>
      <c r="C511" s="136">
        <v>0</v>
      </c>
      <c r="D511" s="136">
        <v>1333</v>
      </c>
      <c r="E511" s="136">
        <f t="shared" si="15"/>
        <v>1333</v>
      </c>
      <c r="F511" s="152" t="s">
        <v>1364</v>
      </c>
    </row>
    <row r="512" spans="1:6" ht="12" x14ac:dyDescent="0.15">
      <c r="A512" s="151" t="s">
        <v>645</v>
      </c>
      <c r="B512" s="135" t="s">
        <v>646</v>
      </c>
      <c r="C512" s="136">
        <v>0</v>
      </c>
      <c r="D512" s="136">
        <v>602</v>
      </c>
      <c r="E512" s="136">
        <f t="shared" si="15"/>
        <v>602</v>
      </c>
      <c r="F512" s="152" t="s">
        <v>1364</v>
      </c>
    </row>
    <row r="513" spans="1:6" ht="36" x14ac:dyDescent="0.15">
      <c r="A513" s="151" t="s">
        <v>1645</v>
      </c>
      <c r="B513" s="135" t="s">
        <v>1646</v>
      </c>
      <c r="C513" s="136" t="s">
        <v>1364</v>
      </c>
      <c r="D513" s="136">
        <v>231</v>
      </c>
      <c r="E513" s="136" t="s">
        <v>1364</v>
      </c>
      <c r="F513" s="152" t="s">
        <v>1364</v>
      </c>
    </row>
    <row r="514" spans="1:6" ht="48" x14ac:dyDescent="0.15">
      <c r="A514" s="151" t="s">
        <v>1647</v>
      </c>
      <c r="B514" s="135" t="s">
        <v>1648</v>
      </c>
      <c r="C514" s="133" t="s">
        <v>1364</v>
      </c>
      <c r="D514" s="136">
        <v>500</v>
      </c>
      <c r="E514" s="136" t="s">
        <v>1364</v>
      </c>
      <c r="F514" s="152" t="s">
        <v>1364</v>
      </c>
    </row>
    <row r="515" spans="1:6" ht="12" x14ac:dyDescent="0.15">
      <c r="A515" s="149" t="s">
        <v>647</v>
      </c>
      <c r="B515" s="138" t="s">
        <v>648</v>
      </c>
      <c r="C515" s="133">
        <v>2987.7629165999997</v>
      </c>
      <c r="D515" s="133">
        <v>7628.0905000000002</v>
      </c>
      <c r="E515" s="133">
        <f t="shared" si="15"/>
        <v>4640.3275834000005</v>
      </c>
      <c r="F515" s="150">
        <f t="shared" si="16"/>
        <v>255.31110442593547</v>
      </c>
    </row>
    <row r="516" spans="1:6" ht="12" x14ac:dyDescent="0.15">
      <c r="A516" s="149" t="s">
        <v>649</v>
      </c>
      <c r="B516" s="144" t="s">
        <v>650</v>
      </c>
      <c r="C516" s="133">
        <v>399.13895947000003</v>
      </c>
      <c r="D516" s="147">
        <v>5690.0523999999996</v>
      </c>
      <c r="E516" s="147">
        <f t="shared" si="15"/>
        <v>5290.9134405299992</v>
      </c>
      <c r="F516" s="155">
        <f t="shared" si="16"/>
        <v>1425.5818092915767</v>
      </c>
    </row>
    <row r="517" spans="1:6" ht="24" x14ac:dyDescent="0.15">
      <c r="A517" s="151" t="s">
        <v>651</v>
      </c>
      <c r="B517" s="135" t="s">
        <v>652</v>
      </c>
      <c r="C517" s="136">
        <v>134.19922083</v>
      </c>
      <c r="D517" s="136">
        <v>116.809</v>
      </c>
      <c r="E517" s="136">
        <f t="shared" si="15"/>
        <v>-17.390220830000004</v>
      </c>
      <c r="F517" s="152">
        <f t="shared" si="16"/>
        <v>87.041488972555598</v>
      </c>
    </row>
    <row r="518" spans="1:6" ht="48" x14ac:dyDescent="0.15">
      <c r="A518" s="151" t="s">
        <v>1649</v>
      </c>
      <c r="B518" s="135" t="s">
        <v>1650</v>
      </c>
      <c r="C518" s="136" t="s">
        <v>1364</v>
      </c>
      <c r="D518" s="136">
        <v>500</v>
      </c>
      <c r="E518" s="136" t="s">
        <v>1364</v>
      </c>
      <c r="F518" s="152" t="s">
        <v>1364</v>
      </c>
    </row>
    <row r="519" spans="1:6" ht="24" x14ac:dyDescent="0.15">
      <c r="A519" s="151" t="s">
        <v>653</v>
      </c>
      <c r="B519" s="135" t="s">
        <v>654</v>
      </c>
      <c r="C519" s="136">
        <v>38.788272579999997</v>
      </c>
      <c r="D519" s="136">
        <v>39.039700000000003</v>
      </c>
      <c r="E519" s="136">
        <f t="shared" ref="E519:E581" si="17">D519-C519</f>
        <v>0.25142742000000595</v>
      </c>
      <c r="F519" s="152">
        <f t="shared" ref="F519:F581" si="18">D519/C519*100</f>
        <v>100.64820473631933</v>
      </c>
    </row>
    <row r="520" spans="1:6" ht="24" x14ac:dyDescent="0.15">
      <c r="A520" s="151" t="s">
        <v>655</v>
      </c>
      <c r="B520" s="135" t="s">
        <v>656</v>
      </c>
      <c r="C520" s="136">
        <v>219.21228206000001</v>
      </c>
      <c r="D520" s="136">
        <v>3.3250000000000002</v>
      </c>
      <c r="E520" s="136">
        <f t="shared" si="17"/>
        <v>-215.88728206000002</v>
      </c>
      <c r="F520" s="152">
        <f t="shared" si="18"/>
        <v>1.51679457407862</v>
      </c>
    </row>
    <row r="521" spans="1:6" s="1" customFormat="1" ht="48" x14ac:dyDescent="0.15">
      <c r="A521" s="151" t="s">
        <v>1651</v>
      </c>
      <c r="B521" s="143" t="s">
        <v>1652</v>
      </c>
      <c r="C521" s="136" t="s">
        <v>1364</v>
      </c>
      <c r="D521" s="146">
        <v>4025.8787000000002</v>
      </c>
      <c r="E521" s="146" t="s">
        <v>1364</v>
      </c>
      <c r="F521" s="154" t="s">
        <v>1364</v>
      </c>
    </row>
    <row r="522" spans="1:6" ht="24" x14ac:dyDescent="0.15">
      <c r="A522" s="151" t="s">
        <v>1653</v>
      </c>
      <c r="B522" s="135" t="s">
        <v>1654</v>
      </c>
      <c r="C522" s="133" t="s">
        <v>1364</v>
      </c>
      <c r="D522" s="136">
        <v>1000</v>
      </c>
      <c r="E522" s="136" t="s">
        <v>1364</v>
      </c>
      <c r="F522" s="152" t="s">
        <v>1364</v>
      </c>
    </row>
    <row r="523" spans="1:6" ht="60" x14ac:dyDescent="0.15">
      <c r="A523" s="151" t="s">
        <v>1655</v>
      </c>
      <c r="B523" s="135" t="s">
        <v>1656</v>
      </c>
      <c r="C523" s="133" t="s">
        <v>1364</v>
      </c>
      <c r="D523" s="136">
        <v>5</v>
      </c>
      <c r="E523" s="136" t="s">
        <v>1364</v>
      </c>
      <c r="F523" s="152" t="s">
        <v>1364</v>
      </c>
    </row>
    <row r="524" spans="1:6" ht="22.5" customHeight="1" x14ac:dyDescent="0.15">
      <c r="A524" s="151" t="s">
        <v>657</v>
      </c>
      <c r="B524" s="135" t="s">
        <v>1451</v>
      </c>
      <c r="C524" s="136">
        <v>1.8</v>
      </c>
      <c r="D524" s="136">
        <v>0</v>
      </c>
      <c r="E524" s="136">
        <f t="shared" si="17"/>
        <v>-1.8</v>
      </c>
      <c r="F524" s="152" t="s">
        <v>1364</v>
      </c>
    </row>
    <row r="525" spans="1:6" ht="48" x14ac:dyDescent="0.15">
      <c r="A525" s="151" t="s">
        <v>658</v>
      </c>
      <c r="B525" s="135" t="s">
        <v>659</v>
      </c>
      <c r="C525" s="136">
        <v>4.5</v>
      </c>
      <c r="D525" s="136" t="s">
        <v>1364</v>
      </c>
      <c r="E525" s="136" t="s">
        <v>1364</v>
      </c>
      <c r="F525" s="152" t="s">
        <v>1364</v>
      </c>
    </row>
    <row r="526" spans="1:6" ht="72" x14ac:dyDescent="0.15">
      <c r="A526" s="151" t="s">
        <v>660</v>
      </c>
      <c r="B526" s="135" t="s">
        <v>661</v>
      </c>
      <c r="C526" s="136">
        <v>0.63918399999999997</v>
      </c>
      <c r="D526" s="136" t="s">
        <v>1364</v>
      </c>
      <c r="E526" s="136" t="s">
        <v>1364</v>
      </c>
      <c r="F526" s="152" t="s">
        <v>1364</v>
      </c>
    </row>
    <row r="527" spans="1:6" ht="24" x14ac:dyDescent="0.15">
      <c r="A527" s="149" t="s">
        <v>662</v>
      </c>
      <c r="B527" s="138" t="s">
        <v>663</v>
      </c>
      <c r="C527" s="133">
        <v>57.335400549999996</v>
      </c>
      <c r="D527" s="133">
        <v>66.865700000000004</v>
      </c>
      <c r="E527" s="133">
        <f t="shared" si="17"/>
        <v>9.5302994500000082</v>
      </c>
      <c r="F527" s="150">
        <f t="shared" si="18"/>
        <v>116.62201599461923</v>
      </c>
    </row>
    <row r="528" spans="1:6" ht="24" x14ac:dyDescent="0.15">
      <c r="A528" s="151" t="s">
        <v>664</v>
      </c>
      <c r="B528" s="135" t="s">
        <v>665</v>
      </c>
      <c r="C528" s="136">
        <v>57.335400549999996</v>
      </c>
      <c r="D528" s="136">
        <v>66.865700000000004</v>
      </c>
      <c r="E528" s="136">
        <f t="shared" si="17"/>
        <v>9.5302994500000082</v>
      </c>
      <c r="F528" s="152">
        <f t="shared" si="18"/>
        <v>116.62201599461923</v>
      </c>
    </row>
    <row r="529" spans="1:6" ht="24" x14ac:dyDescent="0.15">
      <c r="A529" s="149" t="s">
        <v>666</v>
      </c>
      <c r="B529" s="138" t="s">
        <v>667</v>
      </c>
      <c r="C529" s="133">
        <v>2206.6942960000001</v>
      </c>
      <c r="D529" s="133">
        <v>1410.7798</v>
      </c>
      <c r="E529" s="133">
        <f t="shared" si="17"/>
        <v>-795.9144960000001</v>
      </c>
      <c r="F529" s="150">
        <f t="shared" si="18"/>
        <v>63.931818854894075</v>
      </c>
    </row>
    <row r="530" spans="1:6" ht="24" x14ac:dyDescent="0.15">
      <c r="A530" s="151" t="s">
        <v>668</v>
      </c>
      <c r="B530" s="135" t="s">
        <v>669</v>
      </c>
      <c r="C530" s="136">
        <v>10.651295699999999</v>
      </c>
      <c r="D530" s="136">
        <v>10.7798</v>
      </c>
      <c r="E530" s="136">
        <f t="shared" si="17"/>
        <v>0.12850430000000124</v>
      </c>
      <c r="F530" s="152">
        <f t="shared" si="18"/>
        <v>101.20646636446307</v>
      </c>
    </row>
    <row r="531" spans="1:6" ht="36" x14ac:dyDescent="0.15">
      <c r="A531" s="151" t="s">
        <v>670</v>
      </c>
      <c r="B531" s="135" t="s">
        <v>671</v>
      </c>
      <c r="C531" s="136">
        <v>2196.0430003000001</v>
      </c>
      <c r="D531" s="136" t="s">
        <v>1364</v>
      </c>
      <c r="E531" s="136" t="s">
        <v>1364</v>
      </c>
      <c r="F531" s="152" t="s">
        <v>1364</v>
      </c>
    </row>
    <row r="532" spans="1:6" s="1" customFormat="1" ht="24" x14ac:dyDescent="0.15">
      <c r="A532" s="151" t="s">
        <v>672</v>
      </c>
      <c r="B532" s="143" t="s">
        <v>673</v>
      </c>
      <c r="C532" s="136">
        <v>0</v>
      </c>
      <c r="D532" s="146">
        <v>1400</v>
      </c>
      <c r="E532" s="146">
        <f t="shared" si="17"/>
        <v>1400</v>
      </c>
      <c r="F532" s="154" t="s">
        <v>1364</v>
      </c>
    </row>
    <row r="533" spans="1:6" ht="36" x14ac:dyDescent="0.15">
      <c r="A533" s="151" t="s">
        <v>1657</v>
      </c>
      <c r="B533" s="135" t="s">
        <v>671</v>
      </c>
      <c r="C533" s="136" t="s">
        <v>1364</v>
      </c>
      <c r="D533" s="136">
        <v>0</v>
      </c>
      <c r="E533" s="136" t="s">
        <v>1364</v>
      </c>
      <c r="F533" s="152" t="s">
        <v>1364</v>
      </c>
    </row>
    <row r="534" spans="1:6" ht="12" x14ac:dyDescent="0.15">
      <c r="A534" s="149" t="s">
        <v>674</v>
      </c>
      <c r="B534" s="138" t="s">
        <v>675</v>
      </c>
      <c r="C534" s="133">
        <v>187.79659731000001</v>
      </c>
      <c r="D534" s="133">
        <v>331.84</v>
      </c>
      <c r="E534" s="133">
        <f t="shared" si="17"/>
        <v>144.04340268999997</v>
      </c>
      <c r="F534" s="150">
        <f t="shared" si="18"/>
        <v>176.70181715392016</v>
      </c>
    </row>
    <row r="535" spans="1:6" ht="24" x14ac:dyDescent="0.15">
      <c r="A535" s="151" t="s">
        <v>676</v>
      </c>
      <c r="B535" s="135" t="s">
        <v>677</v>
      </c>
      <c r="C535" s="136">
        <v>187.79659731000001</v>
      </c>
      <c r="D535" s="136">
        <v>331.84</v>
      </c>
      <c r="E535" s="136">
        <f t="shared" si="17"/>
        <v>144.04340268999997</v>
      </c>
      <c r="F535" s="152">
        <f t="shared" si="18"/>
        <v>176.70181715392016</v>
      </c>
    </row>
    <row r="536" spans="1:6" ht="24" x14ac:dyDescent="0.15">
      <c r="A536" s="149" t="s">
        <v>678</v>
      </c>
      <c r="B536" s="132" t="s">
        <v>679</v>
      </c>
      <c r="C536" s="133">
        <v>136.79766327000002</v>
      </c>
      <c r="D536" s="133">
        <v>128.55260000000001</v>
      </c>
      <c r="E536" s="133">
        <f t="shared" si="17"/>
        <v>-8.2450632700000028</v>
      </c>
      <c r="F536" s="150">
        <f t="shared" si="18"/>
        <v>93.972804013671947</v>
      </c>
    </row>
    <row r="537" spans="1:6" ht="24" x14ac:dyDescent="0.15">
      <c r="A537" s="151" t="s">
        <v>680</v>
      </c>
      <c r="B537" s="139" t="s">
        <v>681</v>
      </c>
      <c r="C537" s="136">
        <v>136.79766327000002</v>
      </c>
      <c r="D537" s="136">
        <v>128.55260000000001</v>
      </c>
      <c r="E537" s="136">
        <f t="shared" si="17"/>
        <v>-8.2450632700000028</v>
      </c>
      <c r="F537" s="152">
        <f t="shared" si="18"/>
        <v>93.972804013671947</v>
      </c>
    </row>
    <row r="538" spans="1:6" ht="24" x14ac:dyDescent="0.15">
      <c r="A538" s="149" t="s">
        <v>682</v>
      </c>
      <c r="B538" s="138" t="s">
        <v>683</v>
      </c>
      <c r="C538" s="133">
        <v>91782.870811800007</v>
      </c>
      <c r="D538" s="133">
        <v>46383.749790000002</v>
      </c>
      <c r="E538" s="133">
        <f t="shared" si="17"/>
        <v>-45399.121021800005</v>
      </c>
      <c r="F538" s="150">
        <f t="shared" si="18"/>
        <v>50.536390265139431</v>
      </c>
    </row>
    <row r="539" spans="1:6" ht="24" x14ac:dyDescent="0.15">
      <c r="A539" s="149" t="s">
        <v>684</v>
      </c>
      <c r="B539" s="138" t="s">
        <v>685</v>
      </c>
      <c r="C539" s="133">
        <v>91782.870811800007</v>
      </c>
      <c r="D539" s="133">
        <v>46383.749790000002</v>
      </c>
      <c r="E539" s="133">
        <f t="shared" si="17"/>
        <v>-45399.121021800005</v>
      </c>
      <c r="F539" s="150">
        <f t="shared" si="18"/>
        <v>50.536390265139431</v>
      </c>
    </row>
    <row r="540" spans="1:6" ht="24" x14ac:dyDescent="0.15">
      <c r="A540" s="151" t="s">
        <v>686</v>
      </c>
      <c r="B540" s="135" t="s">
        <v>687</v>
      </c>
      <c r="C540" s="136">
        <v>68.95767429</v>
      </c>
      <c r="D540" s="136">
        <v>167.03280000000001</v>
      </c>
      <c r="E540" s="136">
        <f t="shared" si="17"/>
        <v>98.075125710000009</v>
      </c>
      <c r="F540" s="152">
        <f t="shared" si="18"/>
        <v>242.22510651613217</v>
      </c>
    </row>
    <row r="541" spans="1:6" ht="36" x14ac:dyDescent="0.15">
      <c r="A541" s="151" t="s">
        <v>688</v>
      </c>
      <c r="B541" s="135" t="s">
        <v>689</v>
      </c>
      <c r="C541" s="136">
        <v>85394.179068080004</v>
      </c>
      <c r="D541" s="136">
        <v>31030.544399999999</v>
      </c>
      <c r="E541" s="136">
        <f t="shared" si="17"/>
        <v>-54363.634668080005</v>
      </c>
      <c r="F541" s="152">
        <f t="shared" si="18"/>
        <v>36.338008911896772</v>
      </c>
    </row>
    <row r="542" spans="1:6" ht="48" x14ac:dyDescent="0.15">
      <c r="A542" s="151" t="s">
        <v>690</v>
      </c>
      <c r="B542" s="135" t="s">
        <v>1658</v>
      </c>
      <c r="C542" s="136">
        <v>5378.7379365299994</v>
      </c>
      <c r="D542" s="136">
        <v>14759.978999999999</v>
      </c>
      <c r="E542" s="136">
        <f t="shared" si="17"/>
        <v>9381.2410634699991</v>
      </c>
      <c r="F542" s="152">
        <f t="shared" si="18"/>
        <v>274.41342512258825</v>
      </c>
    </row>
    <row r="543" spans="1:6" ht="12" x14ac:dyDescent="0.15">
      <c r="A543" s="151" t="s">
        <v>691</v>
      </c>
      <c r="B543" s="135" t="s">
        <v>692</v>
      </c>
      <c r="C543" s="136">
        <v>299.99999968999998</v>
      </c>
      <c r="D543" s="136" t="s">
        <v>1364</v>
      </c>
      <c r="E543" s="136" t="s">
        <v>1364</v>
      </c>
      <c r="F543" s="152" t="s">
        <v>1364</v>
      </c>
    </row>
    <row r="544" spans="1:6" ht="60" x14ac:dyDescent="0.15">
      <c r="A544" s="151" t="s">
        <v>693</v>
      </c>
      <c r="B544" s="135" t="s">
        <v>694</v>
      </c>
      <c r="C544" s="136">
        <v>20</v>
      </c>
      <c r="D544" s="136" t="s">
        <v>1364</v>
      </c>
      <c r="E544" s="136" t="s">
        <v>1364</v>
      </c>
      <c r="F544" s="152" t="s">
        <v>1364</v>
      </c>
    </row>
    <row r="545" spans="1:6" ht="36" x14ac:dyDescent="0.15">
      <c r="A545" s="151" t="s">
        <v>1847</v>
      </c>
      <c r="B545" s="135" t="s">
        <v>1846</v>
      </c>
      <c r="C545" s="136">
        <v>0</v>
      </c>
      <c r="D545" s="136" t="s">
        <v>1364</v>
      </c>
      <c r="E545" s="136" t="s">
        <v>1364</v>
      </c>
      <c r="F545" s="152" t="s">
        <v>1364</v>
      </c>
    </row>
    <row r="546" spans="1:6" ht="36" x14ac:dyDescent="0.15">
      <c r="A546" s="151" t="s">
        <v>695</v>
      </c>
      <c r="B546" s="135" t="s">
        <v>696</v>
      </c>
      <c r="C546" s="136">
        <v>197.19372199</v>
      </c>
      <c r="D546" s="136">
        <v>150</v>
      </c>
      <c r="E546" s="136">
        <f t="shared" si="17"/>
        <v>-47.19372199</v>
      </c>
      <c r="F546" s="152">
        <f t="shared" si="18"/>
        <v>76.067330382661339</v>
      </c>
    </row>
    <row r="547" spans="1:6" ht="36" x14ac:dyDescent="0.15">
      <c r="A547" s="151" t="s">
        <v>697</v>
      </c>
      <c r="B547" s="135" t="s">
        <v>698</v>
      </c>
      <c r="C547" s="136">
        <v>0</v>
      </c>
      <c r="D547" s="136">
        <v>28.215</v>
      </c>
      <c r="E547" s="136">
        <f t="shared" si="17"/>
        <v>28.215</v>
      </c>
      <c r="F547" s="152" t="s">
        <v>1364</v>
      </c>
    </row>
    <row r="548" spans="1:6" ht="36" x14ac:dyDescent="0.15">
      <c r="A548" s="151" t="s">
        <v>699</v>
      </c>
      <c r="B548" s="135" t="s">
        <v>700</v>
      </c>
      <c r="C548" s="136">
        <v>258.4275505</v>
      </c>
      <c r="D548" s="136" t="s">
        <v>1364</v>
      </c>
      <c r="E548" s="136" t="s">
        <v>1364</v>
      </c>
      <c r="F548" s="152" t="s">
        <v>1364</v>
      </c>
    </row>
    <row r="549" spans="1:6" ht="60" x14ac:dyDescent="0.15">
      <c r="A549" s="151" t="s">
        <v>701</v>
      </c>
      <c r="B549" s="135" t="s">
        <v>702</v>
      </c>
      <c r="C549" s="136">
        <v>165.37486071999999</v>
      </c>
      <c r="D549" s="136">
        <v>247.97859</v>
      </c>
      <c r="E549" s="136">
        <f t="shared" si="17"/>
        <v>82.60372928000001</v>
      </c>
      <c r="F549" s="152">
        <f t="shared" si="18"/>
        <v>149.94938705941425</v>
      </c>
    </row>
    <row r="550" spans="1:6" ht="24" x14ac:dyDescent="0.15">
      <c r="A550" s="149" t="s">
        <v>1659</v>
      </c>
      <c r="B550" s="138" t="s">
        <v>1660</v>
      </c>
      <c r="C550" s="136" t="s">
        <v>1364</v>
      </c>
      <c r="D550" s="133">
        <v>0</v>
      </c>
      <c r="E550" s="133" t="s">
        <v>1364</v>
      </c>
      <c r="F550" s="150" t="s">
        <v>1364</v>
      </c>
    </row>
    <row r="551" spans="1:6" ht="24" x14ac:dyDescent="0.15">
      <c r="A551" s="151" t="s">
        <v>1661</v>
      </c>
      <c r="B551" s="135" t="s">
        <v>1660</v>
      </c>
      <c r="C551" s="133" t="s">
        <v>1364</v>
      </c>
      <c r="D551" s="136">
        <v>0</v>
      </c>
      <c r="E551" s="136" t="s">
        <v>1364</v>
      </c>
      <c r="F551" s="152" t="s">
        <v>1364</v>
      </c>
    </row>
    <row r="552" spans="1:6" ht="48" x14ac:dyDescent="0.15">
      <c r="A552" s="151" t="s">
        <v>1662</v>
      </c>
      <c r="B552" s="135" t="s">
        <v>1663</v>
      </c>
      <c r="C552" s="133" t="s">
        <v>1364</v>
      </c>
      <c r="D552" s="136">
        <v>0</v>
      </c>
      <c r="E552" s="136" t="s">
        <v>1364</v>
      </c>
      <c r="F552" s="152" t="s">
        <v>1364</v>
      </c>
    </row>
    <row r="553" spans="1:6" ht="36" x14ac:dyDescent="0.15">
      <c r="A553" s="149" t="s">
        <v>703</v>
      </c>
      <c r="B553" s="138" t="s">
        <v>704</v>
      </c>
      <c r="C553" s="133">
        <v>24047.125199999999</v>
      </c>
      <c r="D553" s="133">
        <v>18101.150900000001</v>
      </c>
      <c r="E553" s="133">
        <f t="shared" si="17"/>
        <v>-5945.974299999998</v>
      </c>
      <c r="F553" s="150">
        <f t="shared" si="18"/>
        <v>75.273658491202937</v>
      </c>
    </row>
    <row r="554" spans="1:6" ht="36" x14ac:dyDescent="0.15">
      <c r="A554" s="151" t="s">
        <v>705</v>
      </c>
      <c r="B554" s="139" t="s">
        <v>704</v>
      </c>
      <c r="C554" s="136">
        <v>24047.125199999999</v>
      </c>
      <c r="D554" s="136">
        <v>18101.150900000001</v>
      </c>
      <c r="E554" s="136">
        <f t="shared" si="17"/>
        <v>-5945.974299999998</v>
      </c>
      <c r="F554" s="152">
        <f t="shared" si="18"/>
        <v>75.273658491202937</v>
      </c>
    </row>
    <row r="555" spans="1:6" ht="72" x14ac:dyDescent="0.15">
      <c r="A555" s="151" t="s">
        <v>706</v>
      </c>
      <c r="B555" s="135" t="s">
        <v>707</v>
      </c>
      <c r="C555" s="136">
        <v>22172.967199999999</v>
      </c>
      <c r="D555" s="136">
        <v>18101.150900000001</v>
      </c>
      <c r="E555" s="136">
        <f t="shared" si="17"/>
        <v>-4071.8162999999986</v>
      </c>
      <c r="F555" s="152">
        <f t="shared" si="18"/>
        <v>81.636123558600687</v>
      </c>
    </row>
    <row r="556" spans="1:6" ht="48" x14ac:dyDescent="0.15">
      <c r="A556" s="151" t="s">
        <v>1845</v>
      </c>
      <c r="B556" s="135" t="s">
        <v>1844</v>
      </c>
      <c r="C556" s="136">
        <v>300</v>
      </c>
      <c r="D556" s="136" t="s">
        <v>1364</v>
      </c>
      <c r="E556" s="136" t="s">
        <v>1364</v>
      </c>
      <c r="F556" s="152" t="s">
        <v>1364</v>
      </c>
    </row>
    <row r="557" spans="1:6" ht="84" x14ac:dyDescent="0.15">
      <c r="A557" s="151" t="s">
        <v>708</v>
      </c>
      <c r="B557" s="135" t="s">
        <v>1843</v>
      </c>
      <c r="C557" s="136">
        <v>95</v>
      </c>
      <c r="D557" s="136" t="s">
        <v>1364</v>
      </c>
      <c r="E557" s="136" t="s">
        <v>1364</v>
      </c>
      <c r="F557" s="152" t="s">
        <v>1364</v>
      </c>
    </row>
    <row r="558" spans="1:6" ht="48" x14ac:dyDescent="0.15">
      <c r="A558" s="151" t="s">
        <v>1842</v>
      </c>
      <c r="B558" s="135" t="s">
        <v>1841</v>
      </c>
      <c r="C558" s="136">
        <v>589</v>
      </c>
      <c r="D558" s="136" t="s">
        <v>1364</v>
      </c>
      <c r="E558" s="136" t="s">
        <v>1364</v>
      </c>
      <c r="F558" s="152" t="s">
        <v>1364</v>
      </c>
    </row>
    <row r="559" spans="1:6" ht="48" x14ac:dyDescent="0.15">
      <c r="A559" s="151" t="s">
        <v>1840</v>
      </c>
      <c r="B559" s="135" t="s">
        <v>1839</v>
      </c>
      <c r="C559" s="136">
        <v>10</v>
      </c>
      <c r="D559" s="136" t="s">
        <v>1364</v>
      </c>
      <c r="E559" s="136" t="s">
        <v>1364</v>
      </c>
      <c r="F559" s="152" t="s">
        <v>1364</v>
      </c>
    </row>
    <row r="560" spans="1:6" ht="48" x14ac:dyDescent="0.15">
      <c r="A560" s="151" t="s">
        <v>1838</v>
      </c>
      <c r="B560" s="135" t="s">
        <v>1837</v>
      </c>
      <c r="C560" s="136">
        <v>4.2</v>
      </c>
      <c r="D560" s="136" t="s">
        <v>1364</v>
      </c>
      <c r="E560" s="136" t="s">
        <v>1364</v>
      </c>
      <c r="F560" s="152" t="s">
        <v>1364</v>
      </c>
    </row>
    <row r="561" spans="1:6" ht="48" x14ac:dyDescent="0.15">
      <c r="A561" s="151" t="s">
        <v>1836</v>
      </c>
      <c r="B561" s="135" t="s">
        <v>1835</v>
      </c>
      <c r="C561" s="136">
        <v>17.8</v>
      </c>
      <c r="D561" s="136" t="s">
        <v>1364</v>
      </c>
      <c r="E561" s="136" t="s">
        <v>1364</v>
      </c>
      <c r="F561" s="152" t="s">
        <v>1364</v>
      </c>
    </row>
    <row r="562" spans="1:6" ht="48" x14ac:dyDescent="0.15">
      <c r="A562" s="151" t="s">
        <v>1834</v>
      </c>
      <c r="B562" s="135" t="s">
        <v>1833</v>
      </c>
      <c r="C562" s="136">
        <v>7.6</v>
      </c>
      <c r="D562" s="136" t="s">
        <v>1364</v>
      </c>
      <c r="E562" s="136" t="s">
        <v>1364</v>
      </c>
      <c r="F562" s="152" t="s">
        <v>1364</v>
      </c>
    </row>
    <row r="563" spans="1:6" ht="72" x14ac:dyDescent="0.15">
      <c r="A563" s="151" t="s">
        <v>1832</v>
      </c>
      <c r="B563" s="135" t="s">
        <v>1831</v>
      </c>
      <c r="C563" s="136">
        <v>20</v>
      </c>
      <c r="D563" s="136" t="s">
        <v>1364</v>
      </c>
      <c r="E563" s="136" t="s">
        <v>1364</v>
      </c>
      <c r="F563" s="152" t="s">
        <v>1364</v>
      </c>
    </row>
    <row r="564" spans="1:6" ht="60" x14ac:dyDescent="0.15">
      <c r="A564" s="151" t="s">
        <v>1830</v>
      </c>
      <c r="B564" s="135" t="s">
        <v>1829</v>
      </c>
      <c r="C564" s="136">
        <v>60</v>
      </c>
      <c r="D564" s="136" t="s">
        <v>1364</v>
      </c>
      <c r="E564" s="136" t="s">
        <v>1364</v>
      </c>
      <c r="F564" s="152" t="s">
        <v>1364</v>
      </c>
    </row>
    <row r="565" spans="1:6" ht="36" x14ac:dyDescent="0.15">
      <c r="A565" s="151" t="s">
        <v>1828</v>
      </c>
      <c r="B565" s="135" t="s">
        <v>1827</v>
      </c>
      <c r="C565" s="136">
        <v>10</v>
      </c>
      <c r="D565" s="136" t="s">
        <v>1364</v>
      </c>
      <c r="E565" s="136" t="s">
        <v>1364</v>
      </c>
      <c r="F565" s="152" t="s">
        <v>1364</v>
      </c>
    </row>
    <row r="566" spans="1:6" ht="36" x14ac:dyDescent="0.15">
      <c r="A566" s="151" t="s">
        <v>1826</v>
      </c>
      <c r="B566" s="135" t="s">
        <v>1825</v>
      </c>
      <c r="C566" s="136">
        <v>200</v>
      </c>
      <c r="D566" s="136" t="s">
        <v>1364</v>
      </c>
      <c r="E566" s="136" t="s">
        <v>1364</v>
      </c>
      <c r="F566" s="152" t="s">
        <v>1364</v>
      </c>
    </row>
    <row r="567" spans="1:6" ht="72" x14ac:dyDescent="0.15">
      <c r="A567" s="151" t="s">
        <v>1824</v>
      </c>
      <c r="B567" s="135" t="s">
        <v>1823</v>
      </c>
      <c r="C567" s="136">
        <v>300</v>
      </c>
      <c r="D567" s="136" t="s">
        <v>1364</v>
      </c>
      <c r="E567" s="136" t="s">
        <v>1364</v>
      </c>
      <c r="F567" s="152" t="s">
        <v>1364</v>
      </c>
    </row>
    <row r="568" spans="1:6" ht="60" x14ac:dyDescent="0.15">
      <c r="A568" s="151" t="s">
        <v>1822</v>
      </c>
      <c r="B568" s="135" t="s">
        <v>1821</v>
      </c>
      <c r="C568" s="136">
        <v>190</v>
      </c>
      <c r="D568" s="136" t="s">
        <v>1364</v>
      </c>
      <c r="E568" s="136" t="s">
        <v>1364</v>
      </c>
      <c r="F568" s="152" t="s">
        <v>1364</v>
      </c>
    </row>
    <row r="569" spans="1:6" ht="60" x14ac:dyDescent="0.15">
      <c r="A569" s="151" t="s">
        <v>1820</v>
      </c>
      <c r="B569" s="135" t="s">
        <v>1819</v>
      </c>
      <c r="C569" s="136">
        <v>30.558</v>
      </c>
      <c r="D569" s="136" t="s">
        <v>1364</v>
      </c>
      <c r="E569" s="136" t="s">
        <v>1364</v>
      </c>
      <c r="F569" s="152" t="s">
        <v>1364</v>
      </c>
    </row>
    <row r="570" spans="1:6" ht="60" x14ac:dyDescent="0.15">
      <c r="A570" s="151" t="s">
        <v>1818</v>
      </c>
      <c r="B570" s="135" t="s">
        <v>1817</v>
      </c>
      <c r="C570" s="136">
        <v>40</v>
      </c>
      <c r="D570" s="136" t="s">
        <v>1364</v>
      </c>
      <c r="E570" s="136" t="s">
        <v>1364</v>
      </c>
      <c r="F570" s="152" t="s">
        <v>1364</v>
      </c>
    </row>
    <row r="571" spans="1:6" ht="12" x14ac:dyDescent="0.15">
      <c r="A571" s="149" t="s">
        <v>709</v>
      </c>
      <c r="B571" s="132" t="s">
        <v>710</v>
      </c>
      <c r="C571" s="133">
        <v>2100.42446896</v>
      </c>
      <c r="D571" s="133">
        <v>6669.6633099999999</v>
      </c>
      <c r="E571" s="133">
        <f t="shared" si="17"/>
        <v>4569.2388410399999</v>
      </c>
      <c r="F571" s="150">
        <f t="shared" si="18"/>
        <v>317.53883124882867</v>
      </c>
    </row>
    <row r="572" spans="1:6" ht="12" x14ac:dyDescent="0.15">
      <c r="A572" s="149" t="s">
        <v>711</v>
      </c>
      <c r="B572" s="134" t="s">
        <v>712</v>
      </c>
      <c r="C572" s="133">
        <v>2100.42446896</v>
      </c>
      <c r="D572" s="133">
        <v>6669.6633099999999</v>
      </c>
      <c r="E572" s="133">
        <f t="shared" si="17"/>
        <v>4569.2388410399999</v>
      </c>
      <c r="F572" s="150">
        <f t="shared" si="18"/>
        <v>317.53883124882867</v>
      </c>
    </row>
    <row r="573" spans="1:6" ht="24" x14ac:dyDescent="0.15">
      <c r="A573" s="151" t="s">
        <v>713</v>
      </c>
      <c r="B573" s="135" t="s">
        <v>714</v>
      </c>
      <c r="C573" s="136">
        <v>58.423726369999997</v>
      </c>
      <c r="D573" s="136">
        <v>85.856300000000005</v>
      </c>
      <c r="E573" s="136">
        <f t="shared" si="17"/>
        <v>27.432573630000007</v>
      </c>
      <c r="F573" s="152">
        <f t="shared" si="18"/>
        <v>146.95450861225169</v>
      </c>
    </row>
    <row r="574" spans="1:6" ht="24" x14ac:dyDescent="0.15">
      <c r="A574" s="151" t="s">
        <v>715</v>
      </c>
      <c r="B574" s="135" t="s">
        <v>716</v>
      </c>
      <c r="C574" s="136">
        <v>10.531285260000001</v>
      </c>
      <c r="D574" s="136">
        <v>23.477699999999999</v>
      </c>
      <c r="E574" s="136">
        <f t="shared" si="17"/>
        <v>12.946414739999998</v>
      </c>
      <c r="F574" s="152">
        <f t="shared" si="18"/>
        <v>222.93290344316432</v>
      </c>
    </row>
    <row r="575" spans="1:6" ht="12" x14ac:dyDescent="0.15">
      <c r="A575" s="151" t="s">
        <v>717</v>
      </c>
      <c r="B575" s="135" t="s">
        <v>718</v>
      </c>
      <c r="C575" s="136">
        <v>1.75669951</v>
      </c>
      <c r="D575" s="136" t="s">
        <v>1364</v>
      </c>
      <c r="E575" s="136" t="s">
        <v>1364</v>
      </c>
      <c r="F575" s="152" t="s">
        <v>1364</v>
      </c>
    </row>
    <row r="576" spans="1:6" ht="36" x14ac:dyDescent="0.15">
      <c r="A576" s="151" t="s">
        <v>719</v>
      </c>
      <c r="B576" s="135" t="s">
        <v>720</v>
      </c>
      <c r="C576" s="136">
        <v>20.18695134</v>
      </c>
      <c r="D576" s="136">
        <v>75.153800000000004</v>
      </c>
      <c r="E576" s="136">
        <f t="shared" si="17"/>
        <v>54.966848660000004</v>
      </c>
      <c r="F576" s="152">
        <f t="shared" si="18"/>
        <v>372.28900359552756</v>
      </c>
    </row>
    <row r="577" spans="1:6" ht="24" x14ac:dyDescent="0.15">
      <c r="A577" s="151" t="s">
        <v>721</v>
      </c>
      <c r="B577" s="135" t="s">
        <v>722</v>
      </c>
      <c r="C577" s="136">
        <v>503.73761382999999</v>
      </c>
      <c r="D577" s="136">
        <v>1127.7161000000001</v>
      </c>
      <c r="E577" s="136">
        <f t="shared" si="17"/>
        <v>623.97848617000011</v>
      </c>
      <c r="F577" s="152">
        <f t="shared" si="18"/>
        <v>223.86974270707901</v>
      </c>
    </row>
    <row r="578" spans="1:6" ht="36" x14ac:dyDescent="0.15">
      <c r="A578" s="151" t="s">
        <v>723</v>
      </c>
      <c r="B578" s="135" t="s">
        <v>724</v>
      </c>
      <c r="C578" s="136">
        <v>32.461933819999999</v>
      </c>
      <c r="D578" s="136">
        <v>1749.5891999999999</v>
      </c>
      <c r="E578" s="136">
        <f t="shared" si="17"/>
        <v>1717.1272661799999</v>
      </c>
      <c r="F578" s="152">
        <f t="shared" si="18"/>
        <v>5389.6641207556986</v>
      </c>
    </row>
    <row r="579" spans="1:6" ht="24" x14ac:dyDescent="0.15">
      <c r="A579" s="151" t="s">
        <v>725</v>
      </c>
      <c r="B579" s="135" t="s">
        <v>726</v>
      </c>
      <c r="C579" s="136">
        <v>1368.0222718699999</v>
      </c>
      <c r="D579" s="136">
        <v>2799.6867999999999</v>
      </c>
      <c r="E579" s="136">
        <f t="shared" si="17"/>
        <v>1431.66452813</v>
      </c>
      <c r="F579" s="152">
        <f t="shared" si="18"/>
        <v>204.65213597531604</v>
      </c>
    </row>
    <row r="580" spans="1:6" ht="24" x14ac:dyDescent="0.15">
      <c r="A580" s="151" t="s">
        <v>727</v>
      </c>
      <c r="B580" s="135" t="s">
        <v>1664</v>
      </c>
      <c r="C580" s="136">
        <v>48.781706010000001</v>
      </c>
      <c r="D580" s="136">
        <v>65.106200000000001</v>
      </c>
      <c r="E580" s="136">
        <f t="shared" si="17"/>
        <v>16.324493990000001</v>
      </c>
      <c r="F580" s="152">
        <f t="shared" si="18"/>
        <v>133.4643769667538</v>
      </c>
    </row>
    <row r="581" spans="1:6" ht="60" x14ac:dyDescent="0.15">
      <c r="A581" s="151" t="s">
        <v>728</v>
      </c>
      <c r="B581" s="135" t="s">
        <v>729</v>
      </c>
      <c r="C581" s="136">
        <v>41.617713799999997</v>
      </c>
      <c r="D581" s="136">
        <v>447.84089999999998</v>
      </c>
      <c r="E581" s="136">
        <f t="shared" si="17"/>
        <v>406.22318619999999</v>
      </c>
      <c r="F581" s="152">
        <f t="shared" si="18"/>
        <v>1076.0824156563833</v>
      </c>
    </row>
    <row r="582" spans="1:6" ht="60" x14ac:dyDescent="0.15">
      <c r="A582" s="151" t="s">
        <v>1362</v>
      </c>
      <c r="B582" s="140" t="s">
        <v>1378</v>
      </c>
      <c r="C582" s="136" t="s">
        <v>1364</v>
      </c>
      <c r="D582" s="136">
        <v>75.837810000000005</v>
      </c>
      <c r="E582" s="136" t="s">
        <v>1364</v>
      </c>
      <c r="F582" s="152" t="s">
        <v>1364</v>
      </c>
    </row>
    <row r="583" spans="1:6" ht="12" x14ac:dyDescent="0.15">
      <c r="A583" s="151" t="s">
        <v>1665</v>
      </c>
      <c r="B583" s="139" t="s">
        <v>1666</v>
      </c>
      <c r="C583" s="136">
        <v>14.90456715</v>
      </c>
      <c r="D583" s="136">
        <v>19.398499999999999</v>
      </c>
      <c r="E583" s="136">
        <f t="shared" ref="E583:E645" si="19">D583-C583</f>
        <v>4.4939328499999984</v>
      </c>
      <c r="F583" s="152">
        <f t="shared" ref="F583:F645" si="20">D583/C583*100</f>
        <v>130.15138114896544</v>
      </c>
    </row>
    <row r="584" spans="1:6" ht="84" x14ac:dyDescent="0.15">
      <c r="A584" s="151" t="s">
        <v>1667</v>
      </c>
      <c r="B584" s="135" t="s">
        <v>1668</v>
      </c>
      <c r="C584" s="136" t="s">
        <v>1364</v>
      </c>
      <c r="D584" s="136">
        <v>200</v>
      </c>
      <c r="E584" s="136" t="s">
        <v>1364</v>
      </c>
      <c r="F584" s="152" t="s">
        <v>1364</v>
      </c>
    </row>
    <row r="585" spans="1:6" ht="24" x14ac:dyDescent="0.15">
      <c r="A585" s="149" t="s">
        <v>730</v>
      </c>
      <c r="B585" s="138" t="s">
        <v>731</v>
      </c>
      <c r="C585" s="133">
        <v>220</v>
      </c>
      <c r="D585" s="133">
        <v>500</v>
      </c>
      <c r="E585" s="133">
        <f t="shared" si="19"/>
        <v>280</v>
      </c>
      <c r="F585" s="150">
        <f t="shared" si="20"/>
        <v>227.27272727272728</v>
      </c>
    </row>
    <row r="586" spans="1:6" ht="24" x14ac:dyDescent="0.15">
      <c r="A586" s="151" t="s">
        <v>732</v>
      </c>
      <c r="B586" s="140" t="s">
        <v>731</v>
      </c>
      <c r="C586" s="136">
        <v>220</v>
      </c>
      <c r="D586" s="136">
        <v>500</v>
      </c>
      <c r="E586" s="136">
        <f t="shared" si="19"/>
        <v>280</v>
      </c>
      <c r="F586" s="152">
        <f t="shared" si="20"/>
        <v>227.27272727272728</v>
      </c>
    </row>
    <row r="587" spans="1:6" ht="74.25" customHeight="1" x14ac:dyDescent="0.15">
      <c r="A587" s="151" t="s">
        <v>733</v>
      </c>
      <c r="B587" s="140" t="s">
        <v>734</v>
      </c>
      <c r="C587" s="136">
        <v>0</v>
      </c>
      <c r="D587" s="136" t="s">
        <v>1364</v>
      </c>
      <c r="E587" s="136" t="s">
        <v>1364</v>
      </c>
      <c r="F587" s="152" t="s">
        <v>1364</v>
      </c>
    </row>
    <row r="588" spans="1:6" ht="60" x14ac:dyDescent="0.15">
      <c r="A588" s="151" t="s">
        <v>735</v>
      </c>
      <c r="B588" s="140" t="s">
        <v>736</v>
      </c>
      <c r="C588" s="136">
        <v>70</v>
      </c>
      <c r="D588" s="136" t="s">
        <v>1364</v>
      </c>
      <c r="E588" s="136" t="s">
        <v>1364</v>
      </c>
      <c r="F588" s="152" t="s">
        <v>1364</v>
      </c>
    </row>
    <row r="589" spans="1:6" ht="84" x14ac:dyDescent="0.15">
      <c r="A589" s="151" t="s">
        <v>737</v>
      </c>
      <c r="B589" s="140" t="s">
        <v>1816</v>
      </c>
      <c r="C589" s="136">
        <v>0</v>
      </c>
      <c r="D589" s="136" t="s">
        <v>1364</v>
      </c>
      <c r="E589" s="136" t="s">
        <v>1364</v>
      </c>
      <c r="F589" s="152" t="s">
        <v>1364</v>
      </c>
    </row>
    <row r="590" spans="1:6" ht="84" x14ac:dyDescent="0.15">
      <c r="A590" s="151" t="s">
        <v>1815</v>
      </c>
      <c r="B590" s="140" t="s">
        <v>1814</v>
      </c>
      <c r="C590" s="136">
        <v>150</v>
      </c>
      <c r="D590" s="136" t="s">
        <v>1364</v>
      </c>
      <c r="E590" s="136" t="s">
        <v>1364</v>
      </c>
      <c r="F590" s="152" t="s">
        <v>1364</v>
      </c>
    </row>
    <row r="591" spans="1:6" ht="36" x14ac:dyDescent="0.15">
      <c r="A591" s="151" t="s">
        <v>1669</v>
      </c>
      <c r="B591" s="139" t="s">
        <v>1670</v>
      </c>
      <c r="C591" s="136" t="s">
        <v>1364</v>
      </c>
      <c r="D591" s="136">
        <v>500</v>
      </c>
      <c r="E591" s="136" t="s">
        <v>1364</v>
      </c>
      <c r="F591" s="152" t="s">
        <v>1364</v>
      </c>
    </row>
    <row r="592" spans="1:6" ht="12" x14ac:dyDescent="0.15">
      <c r="A592" s="149" t="s">
        <v>738</v>
      </c>
      <c r="B592" s="138" t="s">
        <v>739</v>
      </c>
      <c r="C592" s="133">
        <v>23023.532724119999</v>
      </c>
      <c r="D592" s="133">
        <v>24463.878499999999</v>
      </c>
      <c r="E592" s="133">
        <f t="shared" si="19"/>
        <v>1440.3457758799996</v>
      </c>
      <c r="F592" s="150">
        <f t="shared" si="20"/>
        <v>106.25597206622884</v>
      </c>
    </row>
    <row r="593" spans="1:6" ht="12" x14ac:dyDescent="0.15">
      <c r="A593" s="149" t="s">
        <v>740</v>
      </c>
      <c r="B593" s="132" t="s">
        <v>741</v>
      </c>
      <c r="C593" s="133">
        <v>6691.3925510200006</v>
      </c>
      <c r="D593" s="133">
        <v>3097.1232</v>
      </c>
      <c r="E593" s="133">
        <f t="shared" si="19"/>
        <v>-3594.2693510200006</v>
      </c>
      <c r="F593" s="150">
        <f t="shared" si="20"/>
        <v>46.285181692529619</v>
      </c>
    </row>
    <row r="594" spans="1:6" ht="12" x14ac:dyDescent="0.15">
      <c r="A594" s="151" t="s">
        <v>742</v>
      </c>
      <c r="B594" s="139" t="s">
        <v>743</v>
      </c>
      <c r="C594" s="136">
        <v>531.62584747000005</v>
      </c>
      <c r="D594" s="136">
        <v>650.8415</v>
      </c>
      <c r="E594" s="136">
        <f t="shared" si="19"/>
        <v>119.21565252999994</v>
      </c>
      <c r="F594" s="152">
        <f t="shared" si="20"/>
        <v>122.42472842457634</v>
      </c>
    </row>
    <row r="595" spans="1:6" ht="72" x14ac:dyDescent="0.15">
      <c r="A595" s="151" t="s">
        <v>744</v>
      </c>
      <c r="B595" s="135" t="s">
        <v>745</v>
      </c>
      <c r="C595" s="136">
        <v>26.569199920000003</v>
      </c>
      <c r="D595" s="136">
        <v>20.6477</v>
      </c>
      <c r="E595" s="136">
        <f t="shared" si="19"/>
        <v>-5.9214999200000022</v>
      </c>
      <c r="F595" s="152">
        <f t="shared" si="20"/>
        <v>77.712915940902732</v>
      </c>
    </row>
    <row r="596" spans="1:6" ht="24" x14ac:dyDescent="0.15">
      <c r="A596" s="151" t="s">
        <v>746</v>
      </c>
      <c r="B596" s="135" t="s">
        <v>747</v>
      </c>
      <c r="C596" s="136">
        <v>5.8593336599999999</v>
      </c>
      <c r="D596" s="136">
        <v>15.776300000000001</v>
      </c>
      <c r="E596" s="136">
        <f t="shared" si="19"/>
        <v>9.9169663400000019</v>
      </c>
      <c r="F596" s="152">
        <f t="shared" si="20"/>
        <v>269.25075299432598</v>
      </c>
    </row>
    <row r="597" spans="1:6" ht="36" x14ac:dyDescent="0.15">
      <c r="A597" s="151" t="s">
        <v>748</v>
      </c>
      <c r="B597" s="135" t="s">
        <v>749</v>
      </c>
      <c r="C597" s="136">
        <v>10.143059119999998</v>
      </c>
      <c r="D597" s="136">
        <v>14.2052</v>
      </c>
      <c r="E597" s="136">
        <f t="shared" si="19"/>
        <v>4.0621408800000012</v>
      </c>
      <c r="F597" s="152">
        <f t="shared" si="20"/>
        <v>140.048478786743</v>
      </c>
    </row>
    <row r="598" spans="1:6" ht="24" x14ac:dyDescent="0.15">
      <c r="A598" s="151" t="s">
        <v>1363</v>
      </c>
      <c r="B598" s="135" t="s">
        <v>1379</v>
      </c>
      <c r="C598" s="136" t="s">
        <v>1364</v>
      </c>
      <c r="D598" s="136">
        <v>50</v>
      </c>
      <c r="E598" s="136" t="s">
        <v>1364</v>
      </c>
      <c r="F598" s="152" t="s">
        <v>1364</v>
      </c>
    </row>
    <row r="599" spans="1:6" ht="24" x14ac:dyDescent="0.15">
      <c r="A599" s="151" t="s">
        <v>750</v>
      </c>
      <c r="B599" s="135" t="s">
        <v>751</v>
      </c>
      <c r="C599" s="136">
        <v>233.70514125999998</v>
      </c>
      <c r="D599" s="136">
        <v>305.55290000000002</v>
      </c>
      <c r="E599" s="136">
        <f t="shared" si="19"/>
        <v>71.847758740000046</v>
      </c>
      <c r="F599" s="152">
        <f t="shared" si="20"/>
        <v>130.7429089290203</v>
      </c>
    </row>
    <row r="600" spans="1:6" ht="24" x14ac:dyDescent="0.15">
      <c r="A600" s="151" t="s">
        <v>752</v>
      </c>
      <c r="B600" s="135" t="s">
        <v>753</v>
      </c>
      <c r="C600" s="136">
        <v>22.603548589999999</v>
      </c>
      <c r="D600" s="136">
        <v>40.099600000000002</v>
      </c>
      <c r="E600" s="136">
        <f t="shared" si="19"/>
        <v>17.496051410000003</v>
      </c>
      <c r="F600" s="152">
        <f t="shared" si="20"/>
        <v>177.40400291722517</v>
      </c>
    </row>
    <row r="601" spans="1:6" ht="24" x14ac:dyDescent="0.15">
      <c r="A601" s="151" t="s">
        <v>754</v>
      </c>
      <c r="B601" s="139" t="s">
        <v>755</v>
      </c>
      <c r="C601" s="136">
        <v>2000</v>
      </c>
      <c r="D601" s="136">
        <v>2000</v>
      </c>
      <c r="E601" s="136">
        <f t="shared" si="19"/>
        <v>0</v>
      </c>
      <c r="F601" s="152">
        <f t="shared" si="20"/>
        <v>100</v>
      </c>
    </row>
    <row r="602" spans="1:6" ht="84" x14ac:dyDescent="0.15">
      <c r="A602" s="151" t="s">
        <v>1813</v>
      </c>
      <c r="B602" s="139" t="s">
        <v>1812</v>
      </c>
      <c r="C602" s="136">
        <v>3850.8864210000002</v>
      </c>
      <c r="D602" s="136" t="s">
        <v>1364</v>
      </c>
      <c r="E602" s="136" t="s">
        <v>1364</v>
      </c>
      <c r="F602" s="152" t="s">
        <v>1364</v>
      </c>
    </row>
    <row r="603" spans="1:6" ht="48" x14ac:dyDescent="0.15">
      <c r="A603" s="151" t="s">
        <v>1811</v>
      </c>
      <c r="B603" s="139" t="s">
        <v>1810</v>
      </c>
      <c r="C603" s="136">
        <v>10</v>
      </c>
      <c r="D603" s="136" t="s">
        <v>1364</v>
      </c>
      <c r="E603" s="136" t="s">
        <v>1364</v>
      </c>
      <c r="F603" s="152" t="s">
        <v>1364</v>
      </c>
    </row>
    <row r="604" spans="1:6" ht="12" x14ac:dyDescent="0.15">
      <c r="A604" s="151" t="s">
        <v>756</v>
      </c>
      <c r="B604" s="139" t="s">
        <v>757</v>
      </c>
      <c r="C604" s="136">
        <v>0</v>
      </c>
      <c r="D604" s="136" t="s">
        <v>1364</v>
      </c>
      <c r="E604" s="136" t="s">
        <v>1364</v>
      </c>
      <c r="F604" s="152" t="s">
        <v>1364</v>
      </c>
    </row>
    <row r="605" spans="1:6" ht="24" x14ac:dyDescent="0.15">
      <c r="A605" s="151" t="s">
        <v>758</v>
      </c>
      <c r="B605" s="139" t="s">
        <v>759</v>
      </c>
      <c r="C605" s="136">
        <v>0</v>
      </c>
      <c r="D605" s="136" t="s">
        <v>1364</v>
      </c>
      <c r="E605" s="136" t="s">
        <v>1364</v>
      </c>
      <c r="F605" s="152" t="s">
        <v>1364</v>
      </c>
    </row>
    <row r="606" spans="1:6" ht="12" x14ac:dyDescent="0.15">
      <c r="A606" s="149" t="s">
        <v>760</v>
      </c>
      <c r="B606" s="138" t="s">
        <v>761</v>
      </c>
      <c r="C606" s="133">
        <v>1284.51570266</v>
      </c>
      <c r="D606" s="133">
        <v>1324.3386</v>
      </c>
      <c r="E606" s="133">
        <f t="shared" si="19"/>
        <v>39.822897340000054</v>
      </c>
      <c r="F606" s="150">
        <f t="shared" si="20"/>
        <v>103.10022658792992</v>
      </c>
    </row>
    <row r="607" spans="1:6" ht="24" x14ac:dyDescent="0.15">
      <c r="A607" s="151" t="s">
        <v>762</v>
      </c>
      <c r="B607" s="139" t="s">
        <v>763</v>
      </c>
      <c r="C607" s="136">
        <v>1284.51570266</v>
      </c>
      <c r="D607" s="136">
        <v>1324.3386</v>
      </c>
      <c r="E607" s="136">
        <f t="shared" si="19"/>
        <v>39.822897340000054</v>
      </c>
      <c r="F607" s="152">
        <f t="shared" si="20"/>
        <v>103.10022658792992</v>
      </c>
    </row>
    <row r="608" spans="1:6" ht="12" x14ac:dyDescent="0.15">
      <c r="A608" s="149" t="s">
        <v>764</v>
      </c>
      <c r="B608" s="138" t="s">
        <v>765</v>
      </c>
      <c r="C608" s="133">
        <v>2877.0132042</v>
      </c>
      <c r="D608" s="133">
        <v>3257.6909999999998</v>
      </c>
      <c r="E608" s="133">
        <f t="shared" si="19"/>
        <v>380.67779579999979</v>
      </c>
      <c r="F608" s="150">
        <f t="shared" si="20"/>
        <v>113.2317013785084</v>
      </c>
    </row>
    <row r="609" spans="1:6" ht="24" x14ac:dyDescent="0.15">
      <c r="A609" s="151" t="s">
        <v>766</v>
      </c>
      <c r="B609" s="135" t="s">
        <v>767</v>
      </c>
      <c r="C609" s="136">
        <v>2227.1951533699998</v>
      </c>
      <c r="D609" s="136">
        <v>3007.6909999999998</v>
      </c>
      <c r="E609" s="136">
        <f t="shared" si="19"/>
        <v>780.49584662999996</v>
      </c>
      <c r="F609" s="152">
        <f t="shared" si="20"/>
        <v>135.04389121218321</v>
      </c>
    </row>
    <row r="610" spans="1:6" ht="120" x14ac:dyDescent="0.15">
      <c r="A610" s="151" t="s">
        <v>768</v>
      </c>
      <c r="B610" s="135" t="s">
        <v>1671</v>
      </c>
      <c r="C610" s="136">
        <v>199.85</v>
      </c>
      <c r="D610" s="136">
        <v>150</v>
      </c>
      <c r="E610" s="136">
        <f t="shared" si="19"/>
        <v>-49.849999999999994</v>
      </c>
      <c r="F610" s="152">
        <f t="shared" si="20"/>
        <v>75.056292219164376</v>
      </c>
    </row>
    <row r="611" spans="1:6" ht="24" x14ac:dyDescent="0.15">
      <c r="A611" s="151" t="s">
        <v>769</v>
      </c>
      <c r="B611" s="139" t="s">
        <v>770</v>
      </c>
      <c r="C611" s="136">
        <v>449.96805082999998</v>
      </c>
      <c r="D611" s="136">
        <v>100</v>
      </c>
      <c r="E611" s="136">
        <f t="shared" si="19"/>
        <v>-349.96805082999998</v>
      </c>
      <c r="F611" s="152">
        <f t="shared" si="20"/>
        <v>22.223800071036703</v>
      </c>
    </row>
    <row r="612" spans="1:6" ht="12" x14ac:dyDescent="0.15">
      <c r="A612" s="149" t="s">
        <v>771</v>
      </c>
      <c r="B612" s="138" t="s">
        <v>1672</v>
      </c>
      <c r="C612" s="133">
        <v>591.93062079999993</v>
      </c>
      <c r="D612" s="133">
        <v>865.75879999999995</v>
      </c>
      <c r="E612" s="133">
        <f t="shared" si="19"/>
        <v>273.82817920000002</v>
      </c>
      <c r="F612" s="150">
        <f t="shared" si="20"/>
        <v>146.26018144321012</v>
      </c>
    </row>
    <row r="613" spans="1:6" ht="24" x14ac:dyDescent="0.15">
      <c r="A613" s="151" t="s">
        <v>772</v>
      </c>
      <c r="B613" s="139" t="s">
        <v>773</v>
      </c>
      <c r="C613" s="136">
        <v>591.93062079999993</v>
      </c>
      <c r="D613" s="136">
        <v>865.75879999999995</v>
      </c>
      <c r="E613" s="136">
        <f t="shared" si="19"/>
        <v>273.82817920000002</v>
      </c>
      <c r="F613" s="152">
        <f t="shared" si="20"/>
        <v>146.26018144321012</v>
      </c>
    </row>
    <row r="614" spans="1:6" ht="24" x14ac:dyDescent="0.15">
      <c r="A614" s="151" t="s">
        <v>1673</v>
      </c>
      <c r="B614" s="135" t="s">
        <v>1674</v>
      </c>
      <c r="C614" s="136" t="s">
        <v>1364</v>
      </c>
      <c r="D614" s="136">
        <v>0</v>
      </c>
      <c r="E614" s="136" t="s">
        <v>1364</v>
      </c>
      <c r="F614" s="152" t="s">
        <v>1364</v>
      </c>
    </row>
    <row r="615" spans="1:6" ht="12" x14ac:dyDescent="0.15">
      <c r="A615" s="149" t="s">
        <v>774</v>
      </c>
      <c r="B615" s="132" t="s">
        <v>775</v>
      </c>
      <c r="C615" s="133">
        <v>3522.9485452899999</v>
      </c>
      <c r="D615" s="133">
        <v>4657.7719999999999</v>
      </c>
      <c r="E615" s="133">
        <f t="shared" si="19"/>
        <v>1134.8234547100001</v>
      </c>
      <c r="F615" s="150">
        <f t="shared" si="20"/>
        <v>132.21231988265058</v>
      </c>
    </row>
    <row r="616" spans="1:6" ht="24" x14ac:dyDescent="0.15">
      <c r="A616" s="151" t="s">
        <v>776</v>
      </c>
      <c r="B616" s="139" t="s">
        <v>777</v>
      </c>
      <c r="C616" s="136">
        <v>3496.5133873899999</v>
      </c>
      <c r="D616" s="136">
        <v>4582.7719999999999</v>
      </c>
      <c r="E616" s="136">
        <f t="shared" si="19"/>
        <v>1086.25861261</v>
      </c>
      <c r="F616" s="152">
        <f t="shared" si="20"/>
        <v>131.0669084387761</v>
      </c>
    </row>
    <row r="617" spans="1:6" ht="48" x14ac:dyDescent="0.15">
      <c r="A617" s="151" t="s">
        <v>778</v>
      </c>
      <c r="B617" s="135" t="s">
        <v>779</v>
      </c>
      <c r="C617" s="136">
        <v>21.922850399999998</v>
      </c>
      <c r="D617" s="136">
        <v>5</v>
      </c>
      <c r="E617" s="136">
        <f t="shared" si="19"/>
        <v>-16.922850399999998</v>
      </c>
      <c r="F617" s="152">
        <f t="shared" si="20"/>
        <v>22.807253202804322</v>
      </c>
    </row>
    <row r="618" spans="1:6" ht="36" x14ac:dyDescent="0.15">
      <c r="A618" s="151" t="s">
        <v>780</v>
      </c>
      <c r="B618" s="135" t="s">
        <v>781</v>
      </c>
      <c r="C618" s="136">
        <v>4.5123075000000004</v>
      </c>
      <c r="D618" s="136">
        <v>70</v>
      </c>
      <c r="E618" s="136">
        <f t="shared" si="19"/>
        <v>65.487692499999994</v>
      </c>
      <c r="F618" s="152">
        <f t="shared" si="20"/>
        <v>1551.3127152792667</v>
      </c>
    </row>
    <row r="619" spans="1:6" ht="12" x14ac:dyDescent="0.15">
      <c r="A619" s="149" t="s">
        <v>782</v>
      </c>
      <c r="B619" s="138" t="s">
        <v>783</v>
      </c>
      <c r="C619" s="133">
        <v>7928.8347243900007</v>
      </c>
      <c r="D619" s="133">
        <v>11069.7448</v>
      </c>
      <c r="E619" s="133">
        <f t="shared" si="19"/>
        <v>3140.9100756099997</v>
      </c>
      <c r="F619" s="150">
        <f t="shared" si="20"/>
        <v>139.61376652168323</v>
      </c>
    </row>
    <row r="620" spans="1:6" ht="24" x14ac:dyDescent="0.15">
      <c r="A620" s="151" t="s">
        <v>784</v>
      </c>
      <c r="B620" s="135" t="s">
        <v>785</v>
      </c>
      <c r="C620" s="136">
        <v>7891.6427805800004</v>
      </c>
      <c r="D620" s="136">
        <v>10751.1162</v>
      </c>
      <c r="E620" s="136">
        <f t="shared" si="19"/>
        <v>2859.47341942</v>
      </c>
      <c r="F620" s="152">
        <f t="shared" si="20"/>
        <v>136.23419735187053</v>
      </c>
    </row>
    <row r="621" spans="1:6" ht="24" x14ac:dyDescent="0.15">
      <c r="A621" s="151" t="s">
        <v>1675</v>
      </c>
      <c r="B621" s="135" t="s">
        <v>1676</v>
      </c>
      <c r="C621" s="136" t="s">
        <v>1364</v>
      </c>
      <c r="D621" s="136">
        <v>318.62860000000001</v>
      </c>
      <c r="E621" s="136" t="s">
        <v>1364</v>
      </c>
      <c r="F621" s="152" t="s">
        <v>1364</v>
      </c>
    </row>
    <row r="622" spans="1:6" ht="24" x14ac:dyDescent="0.15">
      <c r="A622" s="151" t="s">
        <v>1677</v>
      </c>
      <c r="B622" s="135" t="s">
        <v>1678</v>
      </c>
      <c r="C622" s="133" t="s">
        <v>1364</v>
      </c>
      <c r="D622" s="136">
        <v>0</v>
      </c>
      <c r="E622" s="136" t="s">
        <v>1364</v>
      </c>
      <c r="F622" s="152" t="s">
        <v>1364</v>
      </c>
    </row>
    <row r="623" spans="1:6" ht="48" x14ac:dyDescent="0.15">
      <c r="A623" s="151" t="s">
        <v>1809</v>
      </c>
      <c r="B623" s="135" t="s">
        <v>1808</v>
      </c>
      <c r="C623" s="136">
        <v>37.191943810000005</v>
      </c>
      <c r="D623" s="136" t="s">
        <v>1364</v>
      </c>
      <c r="E623" s="136" t="s">
        <v>1364</v>
      </c>
      <c r="F623" s="152" t="s">
        <v>1364</v>
      </c>
    </row>
    <row r="624" spans="1:6" ht="12" x14ac:dyDescent="0.15">
      <c r="A624" s="149" t="s">
        <v>1380</v>
      </c>
      <c r="B624" s="138" t="s">
        <v>1382</v>
      </c>
      <c r="C624" s="133" t="s">
        <v>1364</v>
      </c>
      <c r="D624" s="133">
        <v>40.262</v>
      </c>
      <c r="E624" s="133" t="s">
        <v>1364</v>
      </c>
      <c r="F624" s="150" t="s">
        <v>1364</v>
      </c>
    </row>
    <row r="625" spans="1:6" ht="36" x14ac:dyDescent="0.15">
      <c r="A625" s="151" t="s">
        <v>1381</v>
      </c>
      <c r="B625" s="135" t="s">
        <v>1383</v>
      </c>
      <c r="C625" s="133" t="s">
        <v>1364</v>
      </c>
      <c r="D625" s="136">
        <v>40.262</v>
      </c>
      <c r="E625" s="136" t="s">
        <v>1364</v>
      </c>
      <c r="F625" s="152" t="s">
        <v>1364</v>
      </c>
    </row>
    <row r="626" spans="1:6" ht="24" x14ac:dyDescent="0.15">
      <c r="A626" s="149" t="s">
        <v>786</v>
      </c>
      <c r="B626" s="138" t="s">
        <v>787</v>
      </c>
      <c r="C626" s="133">
        <v>126.89737576</v>
      </c>
      <c r="D626" s="133">
        <v>151.18809999999999</v>
      </c>
      <c r="E626" s="133">
        <f t="shared" si="19"/>
        <v>24.290724239999989</v>
      </c>
      <c r="F626" s="150">
        <f t="shared" si="20"/>
        <v>119.14202251584842</v>
      </c>
    </row>
    <row r="627" spans="1:6" ht="24" x14ac:dyDescent="0.15">
      <c r="A627" s="151" t="s">
        <v>788</v>
      </c>
      <c r="B627" s="135" t="s">
        <v>789</v>
      </c>
      <c r="C627" s="136">
        <v>118.23389354000001</v>
      </c>
      <c r="D627" s="136">
        <v>143.8937</v>
      </c>
      <c r="E627" s="136">
        <f t="shared" si="19"/>
        <v>25.659806459999984</v>
      </c>
      <c r="F627" s="152">
        <f t="shared" si="20"/>
        <v>121.70258095350547</v>
      </c>
    </row>
    <row r="628" spans="1:6" ht="48" x14ac:dyDescent="0.15">
      <c r="A628" s="151" t="s">
        <v>790</v>
      </c>
      <c r="B628" s="135" t="s">
        <v>791</v>
      </c>
      <c r="C628" s="136">
        <v>8.6634822200000006</v>
      </c>
      <c r="D628" s="136">
        <v>7.2944000000000004</v>
      </c>
      <c r="E628" s="136">
        <f t="shared" si="19"/>
        <v>-1.3690822200000001</v>
      </c>
      <c r="F628" s="152">
        <f t="shared" si="20"/>
        <v>84.19709090139969</v>
      </c>
    </row>
    <row r="629" spans="1:6" ht="24" x14ac:dyDescent="0.15">
      <c r="A629" s="149" t="s">
        <v>792</v>
      </c>
      <c r="B629" s="138" t="s">
        <v>793</v>
      </c>
      <c r="C629" s="133">
        <v>141851.49519548999</v>
      </c>
      <c r="D629" s="133">
        <v>199584.18410000001</v>
      </c>
      <c r="E629" s="133">
        <f t="shared" si="19"/>
        <v>57732.688904510025</v>
      </c>
      <c r="F629" s="150">
        <f t="shared" si="20"/>
        <v>140.69938693627924</v>
      </c>
    </row>
    <row r="630" spans="1:6" ht="24" x14ac:dyDescent="0.15">
      <c r="A630" s="151" t="s">
        <v>794</v>
      </c>
      <c r="B630" s="135" t="s">
        <v>793</v>
      </c>
      <c r="C630" s="136">
        <v>141851.49519548999</v>
      </c>
      <c r="D630" s="136">
        <v>199584.18410000001</v>
      </c>
      <c r="E630" s="136">
        <f t="shared" si="19"/>
        <v>57732.688904510025</v>
      </c>
      <c r="F630" s="152">
        <f t="shared" si="20"/>
        <v>140.69938693627924</v>
      </c>
    </row>
    <row r="631" spans="1:6" ht="12" x14ac:dyDescent="0.15">
      <c r="A631" s="151" t="s">
        <v>795</v>
      </c>
      <c r="B631" s="135" t="s">
        <v>796</v>
      </c>
      <c r="C631" s="136">
        <v>0</v>
      </c>
      <c r="D631" s="136">
        <v>1500</v>
      </c>
      <c r="E631" s="136">
        <f t="shared" si="19"/>
        <v>1500</v>
      </c>
      <c r="F631" s="152" t="s">
        <v>1364</v>
      </c>
    </row>
    <row r="632" spans="1:6" ht="12" x14ac:dyDescent="0.15">
      <c r="A632" s="151" t="s">
        <v>797</v>
      </c>
      <c r="B632" s="135" t="s">
        <v>798</v>
      </c>
      <c r="C632" s="136">
        <v>13282.3631</v>
      </c>
      <c r="D632" s="136">
        <v>15702.9835</v>
      </c>
      <c r="E632" s="136">
        <f t="shared" si="19"/>
        <v>2420.6203999999998</v>
      </c>
      <c r="F632" s="152">
        <f t="shared" si="20"/>
        <v>118.22432033950344</v>
      </c>
    </row>
    <row r="633" spans="1:6" ht="24" x14ac:dyDescent="0.15">
      <c r="A633" s="151" t="s">
        <v>799</v>
      </c>
      <c r="B633" s="135" t="s">
        <v>800</v>
      </c>
      <c r="C633" s="136">
        <v>8335.0632000000005</v>
      </c>
      <c r="D633" s="136">
        <v>6598.6624000000002</v>
      </c>
      <c r="E633" s="136">
        <f t="shared" si="19"/>
        <v>-1736.4008000000003</v>
      </c>
      <c r="F633" s="152">
        <f t="shared" si="20"/>
        <v>79.167514890588947</v>
      </c>
    </row>
    <row r="634" spans="1:6" ht="48" x14ac:dyDescent="0.15">
      <c r="A634" s="151" t="s">
        <v>1679</v>
      </c>
      <c r="B634" s="135" t="s">
        <v>1680</v>
      </c>
      <c r="C634" s="136" t="s">
        <v>1364</v>
      </c>
      <c r="D634" s="136">
        <v>4100</v>
      </c>
      <c r="E634" s="136" t="s">
        <v>1364</v>
      </c>
      <c r="F634" s="152" t="s">
        <v>1364</v>
      </c>
    </row>
    <row r="635" spans="1:6" ht="12" x14ac:dyDescent="0.15">
      <c r="A635" s="151" t="s">
        <v>801</v>
      </c>
      <c r="B635" s="135" t="s">
        <v>802</v>
      </c>
      <c r="C635" s="136">
        <v>0.70884111999999999</v>
      </c>
      <c r="D635" s="136">
        <v>239.68</v>
      </c>
      <c r="E635" s="136">
        <f t="shared" si="19"/>
        <v>238.97115888000002</v>
      </c>
      <c r="F635" s="152">
        <f t="shared" si="20"/>
        <v>33812.936811566462</v>
      </c>
    </row>
    <row r="636" spans="1:6" ht="48" x14ac:dyDescent="0.15">
      <c r="A636" s="151" t="s">
        <v>1384</v>
      </c>
      <c r="B636" s="140" t="s">
        <v>631</v>
      </c>
      <c r="C636" s="136" t="s">
        <v>1364</v>
      </c>
      <c r="D636" s="136">
        <v>6000</v>
      </c>
      <c r="E636" s="136" t="s">
        <v>1364</v>
      </c>
      <c r="F636" s="152" t="s">
        <v>1364</v>
      </c>
    </row>
    <row r="637" spans="1:6" ht="36" x14ac:dyDescent="0.15">
      <c r="A637" s="151" t="s">
        <v>1681</v>
      </c>
      <c r="B637" s="139" t="s">
        <v>1682</v>
      </c>
      <c r="C637" s="133" t="s">
        <v>1364</v>
      </c>
      <c r="D637" s="136">
        <v>1126.8995</v>
      </c>
      <c r="E637" s="136" t="s">
        <v>1364</v>
      </c>
      <c r="F637" s="152" t="s">
        <v>1364</v>
      </c>
    </row>
    <row r="638" spans="1:6" ht="12" x14ac:dyDescent="0.15">
      <c r="A638" s="151" t="s">
        <v>803</v>
      </c>
      <c r="B638" s="135" t="s">
        <v>804</v>
      </c>
      <c r="C638" s="136">
        <v>119718.79111494</v>
      </c>
      <c r="D638" s="136">
        <v>158681.28909999999</v>
      </c>
      <c r="E638" s="136">
        <f t="shared" si="19"/>
        <v>38962.497985059992</v>
      </c>
      <c r="F638" s="152">
        <f t="shared" si="20"/>
        <v>132.5450145480109</v>
      </c>
    </row>
    <row r="639" spans="1:6" ht="48" x14ac:dyDescent="0.15">
      <c r="A639" s="151" t="s">
        <v>805</v>
      </c>
      <c r="B639" s="135" t="s">
        <v>806</v>
      </c>
      <c r="C639" s="136">
        <v>5.9381029600000002</v>
      </c>
      <c r="D639" s="136">
        <v>8.4801000000000002</v>
      </c>
      <c r="E639" s="136">
        <f t="shared" si="19"/>
        <v>2.54199704</v>
      </c>
      <c r="F639" s="152">
        <f t="shared" si="20"/>
        <v>142.80823450053484</v>
      </c>
    </row>
    <row r="640" spans="1:6" ht="48" x14ac:dyDescent="0.15">
      <c r="A640" s="151" t="s">
        <v>807</v>
      </c>
      <c r="B640" s="135" t="s">
        <v>1683</v>
      </c>
      <c r="C640" s="136">
        <v>0</v>
      </c>
      <c r="D640" s="136">
        <v>3000</v>
      </c>
      <c r="E640" s="136">
        <f t="shared" si="19"/>
        <v>3000</v>
      </c>
      <c r="F640" s="152" t="s">
        <v>1364</v>
      </c>
    </row>
    <row r="641" spans="1:6" ht="12" x14ac:dyDescent="0.15">
      <c r="A641" s="151" t="s">
        <v>1684</v>
      </c>
      <c r="B641" s="140" t="s">
        <v>1685</v>
      </c>
      <c r="C641" s="136" t="s">
        <v>1364</v>
      </c>
      <c r="D641" s="136">
        <v>1154.7012999999999</v>
      </c>
      <c r="E641" s="136" t="s">
        <v>1364</v>
      </c>
      <c r="F641" s="152" t="s">
        <v>1364</v>
      </c>
    </row>
    <row r="642" spans="1:6" ht="48" x14ac:dyDescent="0.15">
      <c r="A642" s="151" t="s">
        <v>808</v>
      </c>
      <c r="B642" s="139" t="s">
        <v>809</v>
      </c>
      <c r="C642" s="136">
        <v>10.24872075</v>
      </c>
      <c r="D642" s="136">
        <v>9.4882000000000009</v>
      </c>
      <c r="E642" s="136">
        <f t="shared" si="19"/>
        <v>-0.76052074999999952</v>
      </c>
      <c r="F642" s="152">
        <f t="shared" si="20"/>
        <v>92.579359233687768</v>
      </c>
    </row>
    <row r="643" spans="1:6" ht="36" x14ac:dyDescent="0.15">
      <c r="A643" s="151" t="s">
        <v>810</v>
      </c>
      <c r="B643" s="135" t="s">
        <v>811</v>
      </c>
      <c r="C643" s="136">
        <v>0</v>
      </c>
      <c r="D643" s="136">
        <v>210</v>
      </c>
      <c r="E643" s="136">
        <f t="shared" si="19"/>
        <v>210</v>
      </c>
      <c r="F643" s="152" t="s">
        <v>1364</v>
      </c>
    </row>
    <row r="644" spans="1:6" ht="24" x14ac:dyDescent="0.15">
      <c r="A644" s="151" t="s">
        <v>812</v>
      </c>
      <c r="B644" s="135" t="s">
        <v>813</v>
      </c>
      <c r="C644" s="136">
        <v>13.257949999999999</v>
      </c>
      <c r="D644" s="136" t="s">
        <v>1364</v>
      </c>
      <c r="E644" s="136" t="s">
        <v>1364</v>
      </c>
      <c r="F644" s="152" t="s">
        <v>1364</v>
      </c>
    </row>
    <row r="645" spans="1:6" ht="36" x14ac:dyDescent="0.15">
      <c r="A645" s="151" t="s">
        <v>814</v>
      </c>
      <c r="B645" s="135" t="s">
        <v>815</v>
      </c>
      <c r="C645" s="136">
        <v>485.12416572000001</v>
      </c>
      <c r="D645" s="136">
        <v>1252</v>
      </c>
      <c r="E645" s="136">
        <f t="shared" si="19"/>
        <v>766.87583427999994</v>
      </c>
      <c r="F645" s="152">
        <f t="shared" si="20"/>
        <v>258.07825881892245</v>
      </c>
    </row>
    <row r="646" spans="1:6" ht="12" x14ac:dyDescent="0.15">
      <c r="A646" s="149" t="s">
        <v>816</v>
      </c>
      <c r="B646" s="138" t="s">
        <v>817</v>
      </c>
      <c r="C646" s="133">
        <v>14159.737761840001</v>
      </c>
      <c r="D646" s="133">
        <v>15452.7156</v>
      </c>
      <c r="E646" s="133">
        <f t="shared" ref="E646:E705" si="21">D646-C646</f>
        <v>1292.977838159999</v>
      </c>
      <c r="F646" s="150">
        <f t="shared" ref="F646:F705" si="22">D646/C646*100</f>
        <v>109.13136853172895</v>
      </c>
    </row>
    <row r="647" spans="1:6" ht="12" x14ac:dyDescent="0.15">
      <c r="A647" s="149" t="s">
        <v>818</v>
      </c>
      <c r="B647" s="138" t="s">
        <v>819</v>
      </c>
      <c r="C647" s="133">
        <v>13140.302541200001</v>
      </c>
      <c r="D647" s="133">
        <v>14202.5489</v>
      </c>
      <c r="E647" s="133">
        <f t="shared" si="21"/>
        <v>1062.2463587999991</v>
      </c>
      <c r="F647" s="150">
        <f t="shared" si="22"/>
        <v>108.08388053067605</v>
      </c>
    </row>
    <row r="648" spans="1:6" ht="12" x14ac:dyDescent="0.15">
      <c r="A648" s="151" t="s">
        <v>820</v>
      </c>
      <c r="B648" s="135" t="s">
        <v>821</v>
      </c>
      <c r="C648" s="136">
        <v>4423.9470411100001</v>
      </c>
      <c r="D648" s="136">
        <v>4713.8546999999999</v>
      </c>
      <c r="E648" s="136">
        <f t="shared" si="21"/>
        <v>289.90765888999977</v>
      </c>
      <c r="F648" s="152">
        <f t="shared" si="22"/>
        <v>106.55314487709735</v>
      </c>
    </row>
    <row r="649" spans="1:6" ht="36" x14ac:dyDescent="0.15">
      <c r="A649" s="151" t="s">
        <v>822</v>
      </c>
      <c r="B649" s="135" t="s">
        <v>823</v>
      </c>
      <c r="C649" s="136">
        <v>7019.9871358400005</v>
      </c>
      <c r="D649" s="136">
        <v>7137.5654999999997</v>
      </c>
      <c r="E649" s="136">
        <f t="shared" si="21"/>
        <v>117.57836415999918</v>
      </c>
      <c r="F649" s="152">
        <f t="shared" si="22"/>
        <v>101.67490854163694</v>
      </c>
    </row>
    <row r="650" spans="1:6" ht="12" x14ac:dyDescent="0.15">
      <c r="A650" s="151" t="s">
        <v>824</v>
      </c>
      <c r="B650" s="135" t="s">
        <v>825</v>
      </c>
      <c r="C650" s="136">
        <v>685.44681762999994</v>
      </c>
      <c r="D650" s="136">
        <v>742.50319999999999</v>
      </c>
      <c r="E650" s="136">
        <f t="shared" si="21"/>
        <v>57.056382370000051</v>
      </c>
      <c r="F650" s="152">
        <f t="shared" si="22"/>
        <v>108.3239692566198</v>
      </c>
    </row>
    <row r="651" spans="1:6" ht="36" x14ac:dyDescent="0.15">
      <c r="A651" s="151" t="s">
        <v>826</v>
      </c>
      <c r="B651" s="135" t="s">
        <v>827</v>
      </c>
      <c r="C651" s="136">
        <v>4.4884557999999997</v>
      </c>
      <c r="D651" s="136">
        <v>4.8</v>
      </c>
      <c r="E651" s="136">
        <f t="shared" si="21"/>
        <v>0.31154420000000016</v>
      </c>
      <c r="F651" s="152">
        <f t="shared" si="22"/>
        <v>106.94101075920142</v>
      </c>
    </row>
    <row r="652" spans="1:6" ht="24" x14ac:dyDescent="0.15">
      <c r="A652" s="151" t="s">
        <v>828</v>
      </c>
      <c r="B652" s="135" t="s">
        <v>829</v>
      </c>
      <c r="C652" s="136">
        <v>355.57365967000004</v>
      </c>
      <c r="D652" s="136">
        <v>414.05410000000001</v>
      </c>
      <c r="E652" s="136">
        <f t="shared" si="21"/>
        <v>58.480440329999965</v>
      </c>
      <c r="F652" s="152">
        <f t="shared" si="22"/>
        <v>116.44678640827173</v>
      </c>
    </row>
    <row r="653" spans="1:6" ht="24" x14ac:dyDescent="0.15">
      <c r="A653" s="151" t="s">
        <v>830</v>
      </c>
      <c r="B653" s="135" t="s">
        <v>831</v>
      </c>
      <c r="C653" s="136">
        <v>12.008461140000001</v>
      </c>
      <c r="D653" s="136">
        <v>19.651700000000002</v>
      </c>
      <c r="E653" s="136">
        <f t="shared" si="21"/>
        <v>7.6432388600000003</v>
      </c>
      <c r="F653" s="152">
        <f t="shared" si="22"/>
        <v>163.64877873102731</v>
      </c>
    </row>
    <row r="654" spans="1:6" ht="72" x14ac:dyDescent="0.15">
      <c r="A654" s="151" t="s">
        <v>832</v>
      </c>
      <c r="B654" s="135" t="s">
        <v>833</v>
      </c>
      <c r="C654" s="136">
        <v>468.28553869999996</v>
      </c>
      <c r="D654" s="136">
        <v>527.39499999999998</v>
      </c>
      <c r="E654" s="136">
        <f t="shared" si="21"/>
        <v>59.109461300000021</v>
      </c>
      <c r="F654" s="152">
        <f t="shared" si="22"/>
        <v>112.62252544977001</v>
      </c>
    </row>
    <row r="655" spans="1:6" ht="36" x14ac:dyDescent="0.15">
      <c r="A655" s="151" t="s">
        <v>834</v>
      </c>
      <c r="B655" s="140" t="s">
        <v>835</v>
      </c>
      <c r="C655" s="136">
        <v>136.03871265000001</v>
      </c>
      <c r="D655" s="136">
        <v>582.37739999999997</v>
      </c>
      <c r="E655" s="136">
        <f t="shared" si="21"/>
        <v>446.33868734999999</v>
      </c>
      <c r="F655" s="152">
        <f t="shared" si="22"/>
        <v>428.09681792442336</v>
      </c>
    </row>
    <row r="656" spans="1:6" ht="36" x14ac:dyDescent="0.15">
      <c r="A656" s="151" t="s">
        <v>1686</v>
      </c>
      <c r="B656" s="139" t="s">
        <v>1687</v>
      </c>
      <c r="C656" s="136" t="s">
        <v>1364</v>
      </c>
      <c r="D656" s="136">
        <v>8.7913999999999994</v>
      </c>
      <c r="E656" s="136" t="s">
        <v>1364</v>
      </c>
      <c r="F656" s="152" t="s">
        <v>1364</v>
      </c>
    </row>
    <row r="657" spans="1:6" ht="72" x14ac:dyDescent="0.15">
      <c r="A657" s="151" t="s">
        <v>1385</v>
      </c>
      <c r="B657" s="135" t="s">
        <v>1386</v>
      </c>
      <c r="C657" s="133" t="s">
        <v>1364</v>
      </c>
      <c r="D657" s="136">
        <v>25.288599999999999</v>
      </c>
      <c r="E657" s="136" t="s">
        <v>1364</v>
      </c>
      <c r="F657" s="152" t="s">
        <v>1364</v>
      </c>
    </row>
    <row r="658" spans="1:6" ht="24" x14ac:dyDescent="0.15">
      <c r="A658" s="151" t="s">
        <v>836</v>
      </c>
      <c r="B658" s="135" t="s">
        <v>1688</v>
      </c>
      <c r="C658" s="136">
        <v>22.260038590000001</v>
      </c>
      <c r="D658" s="136">
        <v>0</v>
      </c>
      <c r="E658" s="136">
        <f t="shared" si="21"/>
        <v>-22.260038590000001</v>
      </c>
      <c r="F658" s="152" t="s">
        <v>1364</v>
      </c>
    </row>
    <row r="659" spans="1:6" ht="144" x14ac:dyDescent="0.15">
      <c r="A659" s="151" t="s">
        <v>1807</v>
      </c>
      <c r="B659" s="135" t="s">
        <v>1806</v>
      </c>
      <c r="C659" s="136">
        <v>0.86063191000000006</v>
      </c>
      <c r="D659" s="136" t="s">
        <v>1364</v>
      </c>
      <c r="E659" s="136" t="s">
        <v>1364</v>
      </c>
      <c r="F659" s="152" t="s">
        <v>1364</v>
      </c>
    </row>
    <row r="660" spans="1:6" ht="84" x14ac:dyDescent="0.15">
      <c r="A660" s="151" t="s">
        <v>837</v>
      </c>
      <c r="B660" s="135" t="s">
        <v>838</v>
      </c>
      <c r="C660" s="136">
        <v>3.6</v>
      </c>
      <c r="D660" s="136" t="s">
        <v>1364</v>
      </c>
      <c r="E660" s="136" t="s">
        <v>1364</v>
      </c>
      <c r="F660" s="152" t="s">
        <v>1364</v>
      </c>
    </row>
    <row r="661" spans="1:6" ht="48" x14ac:dyDescent="0.15">
      <c r="A661" s="151" t="s">
        <v>839</v>
      </c>
      <c r="B661" s="135" t="s">
        <v>840</v>
      </c>
      <c r="C661" s="136">
        <v>7.8060481600000005</v>
      </c>
      <c r="D661" s="136">
        <v>26.267299999999999</v>
      </c>
      <c r="E661" s="136">
        <f t="shared" si="21"/>
        <v>18.461251839999999</v>
      </c>
      <c r="F661" s="152">
        <f t="shared" si="22"/>
        <v>336.49933310173168</v>
      </c>
    </row>
    <row r="662" spans="1:6" ht="24" x14ac:dyDescent="0.15">
      <c r="A662" s="149" t="s">
        <v>841</v>
      </c>
      <c r="B662" s="138" t="s">
        <v>842</v>
      </c>
      <c r="C662" s="133">
        <v>789.65414524000005</v>
      </c>
      <c r="D662" s="133">
        <v>954.79079999999999</v>
      </c>
      <c r="E662" s="133">
        <f t="shared" si="21"/>
        <v>165.13665475999994</v>
      </c>
      <c r="F662" s="150">
        <f t="shared" si="22"/>
        <v>120.91252933394149</v>
      </c>
    </row>
    <row r="663" spans="1:6" ht="24" x14ac:dyDescent="0.15">
      <c r="A663" s="151" t="s">
        <v>843</v>
      </c>
      <c r="B663" s="140" t="s">
        <v>844</v>
      </c>
      <c r="C663" s="136">
        <v>438.16309151000002</v>
      </c>
      <c r="D663" s="136">
        <v>569.60680000000002</v>
      </c>
      <c r="E663" s="136">
        <f t="shared" si="21"/>
        <v>131.44370849000001</v>
      </c>
      <c r="F663" s="152">
        <f t="shared" si="22"/>
        <v>129.99880889944836</v>
      </c>
    </row>
    <row r="664" spans="1:6" ht="36" x14ac:dyDescent="0.15">
      <c r="A664" s="151" t="s">
        <v>845</v>
      </c>
      <c r="B664" s="139" t="s">
        <v>846</v>
      </c>
      <c r="C664" s="136">
        <v>351.49105373000003</v>
      </c>
      <c r="D664" s="136">
        <v>385.18400000000003</v>
      </c>
      <c r="E664" s="136">
        <f t="shared" si="21"/>
        <v>33.692946269999993</v>
      </c>
      <c r="F664" s="152">
        <f t="shared" si="22"/>
        <v>109.58571944078027</v>
      </c>
    </row>
    <row r="665" spans="1:6" ht="12" x14ac:dyDescent="0.15">
      <c r="A665" s="149" t="s">
        <v>847</v>
      </c>
      <c r="B665" s="138" t="s">
        <v>848</v>
      </c>
      <c r="C665" s="133">
        <v>229.78107539999999</v>
      </c>
      <c r="D665" s="133">
        <v>295.3759</v>
      </c>
      <c r="E665" s="133">
        <f t="shared" si="21"/>
        <v>65.59482460000001</v>
      </c>
      <c r="F665" s="150">
        <f t="shared" si="22"/>
        <v>128.54666098407509</v>
      </c>
    </row>
    <row r="666" spans="1:6" ht="24" x14ac:dyDescent="0.15">
      <c r="A666" s="151" t="s">
        <v>849</v>
      </c>
      <c r="B666" s="135" t="s">
        <v>850</v>
      </c>
      <c r="C666" s="136">
        <v>26.583973839999999</v>
      </c>
      <c r="D666" s="136">
        <v>26.755700000000001</v>
      </c>
      <c r="E666" s="136">
        <f t="shared" si="21"/>
        <v>0.17172616000000218</v>
      </c>
      <c r="F666" s="152">
        <f t="shared" si="22"/>
        <v>100.64597626010905</v>
      </c>
    </row>
    <row r="667" spans="1:6" ht="36" x14ac:dyDescent="0.15">
      <c r="A667" s="151" t="s">
        <v>851</v>
      </c>
      <c r="B667" s="135" t="s">
        <v>852</v>
      </c>
      <c r="C667" s="136">
        <v>10.54764074</v>
      </c>
      <c r="D667" s="136">
        <v>10.3589</v>
      </c>
      <c r="E667" s="136">
        <f t="shared" si="21"/>
        <v>-0.18874074000000007</v>
      </c>
      <c r="F667" s="152">
        <f t="shared" si="22"/>
        <v>98.21058808645013</v>
      </c>
    </row>
    <row r="668" spans="1:6" ht="24" x14ac:dyDescent="0.15">
      <c r="A668" s="151" t="s">
        <v>853</v>
      </c>
      <c r="B668" s="135" t="s">
        <v>854</v>
      </c>
      <c r="C668" s="136">
        <v>192.64946082</v>
      </c>
      <c r="D668" s="136">
        <v>258.26130000000001</v>
      </c>
      <c r="E668" s="136">
        <f t="shared" si="21"/>
        <v>65.611839180000004</v>
      </c>
      <c r="F668" s="152">
        <f t="shared" si="22"/>
        <v>134.05762928207918</v>
      </c>
    </row>
    <row r="669" spans="1:6" ht="24" x14ac:dyDescent="0.15">
      <c r="A669" s="149" t="s">
        <v>855</v>
      </c>
      <c r="B669" s="138" t="s">
        <v>856</v>
      </c>
      <c r="C669" s="133">
        <v>8649.2781327199991</v>
      </c>
      <c r="D669" s="133">
        <v>13384.251099999999</v>
      </c>
      <c r="E669" s="133">
        <f t="shared" si="21"/>
        <v>4734.9729672800004</v>
      </c>
      <c r="F669" s="150">
        <f t="shared" si="22"/>
        <v>154.7441404314161</v>
      </c>
    </row>
    <row r="670" spans="1:6" ht="24" x14ac:dyDescent="0.15">
      <c r="A670" s="151" t="s">
        <v>857</v>
      </c>
      <c r="B670" s="135" t="s">
        <v>858</v>
      </c>
      <c r="C670" s="136">
        <v>6529.3486097900004</v>
      </c>
      <c r="D670" s="136">
        <v>10146.407499999999</v>
      </c>
      <c r="E670" s="136">
        <f t="shared" si="21"/>
        <v>3617.0588902099989</v>
      </c>
      <c r="F670" s="152">
        <f t="shared" si="22"/>
        <v>155.3969332375153</v>
      </c>
    </row>
    <row r="671" spans="1:6" ht="24" x14ac:dyDescent="0.15">
      <c r="A671" s="151" t="s">
        <v>859</v>
      </c>
      <c r="B671" s="135" t="s">
        <v>860</v>
      </c>
      <c r="C671" s="136">
        <v>149.91942352000001</v>
      </c>
      <c r="D671" s="136">
        <v>90.460599999999999</v>
      </c>
      <c r="E671" s="136">
        <f t="shared" si="21"/>
        <v>-59.45882352000001</v>
      </c>
      <c r="F671" s="152">
        <f t="shared" si="22"/>
        <v>60.339479619151618</v>
      </c>
    </row>
    <row r="672" spans="1:6" ht="24" x14ac:dyDescent="0.15">
      <c r="A672" s="151" t="s">
        <v>861</v>
      </c>
      <c r="B672" s="135" t="s">
        <v>1689</v>
      </c>
      <c r="C672" s="136">
        <v>429.37651392000004</v>
      </c>
      <c r="D672" s="136">
        <v>257.8494</v>
      </c>
      <c r="E672" s="136">
        <f t="shared" si="21"/>
        <v>-171.52711392000003</v>
      </c>
      <c r="F672" s="152">
        <f t="shared" si="22"/>
        <v>60.05205027307143</v>
      </c>
    </row>
    <row r="673" spans="1:6" ht="24" x14ac:dyDescent="0.15">
      <c r="A673" s="151" t="s">
        <v>862</v>
      </c>
      <c r="B673" s="135" t="s">
        <v>863</v>
      </c>
      <c r="C673" s="136">
        <v>84.750009140000003</v>
      </c>
      <c r="D673" s="136">
        <v>50</v>
      </c>
      <c r="E673" s="136">
        <f t="shared" si="21"/>
        <v>-34.750009140000003</v>
      </c>
      <c r="F673" s="152">
        <f t="shared" si="22"/>
        <v>58.997043784861589</v>
      </c>
    </row>
    <row r="674" spans="1:6" ht="48" x14ac:dyDescent="0.15">
      <c r="A674" s="151" t="s">
        <v>864</v>
      </c>
      <c r="B674" s="139" t="s">
        <v>865</v>
      </c>
      <c r="C674" s="136">
        <v>188.75391266</v>
      </c>
      <c r="D674" s="136">
        <v>232.6601</v>
      </c>
      <c r="E674" s="136">
        <f t="shared" si="21"/>
        <v>43.906187340000002</v>
      </c>
      <c r="F674" s="152">
        <f t="shared" si="22"/>
        <v>123.26107402027087</v>
      </c>
    </row>
    <row r="675" spans="1:6" ht="60" x14ac:dyDescent="0.15">
      <c r="A675" s="151" t="s">
        <v>866</v>
      </c>
      <c r="B675" s="135" t="s">
        <v>867</v>
      </c>
      <c r="C675" s="136">
        <v>52.60776852</v>
      </c>
      <c r="D675" s="136">
        <v>87.539699999999996</v>
      </c>
      <c r="E675" s="136">
        <f t="shared" si="21"/>
        <v>34.931931479999996</v>
      </c>
      <c r="F675" s="152">
        <f t="shared" si="22"/>
        <v>166.40070936808479</v>
      </c>
    </row>
    <row r="676" spans="1:6" ht="36" x14ac:dyDescent="0.15">
      <c r="A676" s="151" t="s">
        <v>868</v>
      </c>
      <c r="B676" s="139" t="s">
        <v>869</v>
      </c>
      <c r="C676" s="136">
        <v>24.657607429999999</v>
      </c>
      <c r="D676" s="136">
        <v>24.684200000000001</v>
      </c>
      <c r="E676" s="136">
        <f t="shared" si="21"/>
        <v>2.6592570000001814E-2</v>
      </c>
      <c r="F676" s="152">
        <f t="shared" si="22"/>
        <v>100.10784732490974</v>
      </c>
    </row>
    <row r="677" spans="1:6" ht="12" x14ac:dyDescent="0.15">
      <c r="A677" s="151" t="s">
        <v>870</v>
      </c>
      <c r="B677" s="135" t="s">
        <v>871</v>
      </c>
      <c r="C677" s="136">
        <v>1276.38709455</v>
      </c>
      <c r="D677" s="136">
        <v>1484.0105000000001</v>
      </c>
      <c r="E677" s="136">
        <f t="shared" si="21"/>
        <v>207.62340545000006</v>
      </c>
      <c r="F677" s="152">
        <f t="shared" si="22"/>
        <v>116.26649206471326</v>
      </c>
    </row>
    <row r="678" spans="1:6" ht="48" customHeight="1" x14ac:dyDescent="0.15">
      <c r="A678" s="151" t="s">
        <v>872</v>
      </c>
      <c r="B678" s="135" t="s">
        <v>873</v>
      </c>
      <c r="C678" s="136">
        <v>716.25810190999994</v>
      </c>
      <c r="D678" s="136">
        <v>869.73590000000002</v>
      </c>
      <c r="E678" s="136">
        <f t="shared" si="21"/>
        <v>153.47779809000008</v>
      </c>
      <c r="F678" s="152">
        <f t="shared" si="22"/>
        <v>121.42772244819717</v>
      </c>
    </row>
    <row r="679" spans="1:6" ht="12" x14ac:dyDescent="0.15">
      <c r="A679" s="151" t="s">
        <v>874</v>
      </c>
      <c r="B679" s="135" t="s">
        <v>875</v>
      </c>
      <c r="C679" s="136">
        <v>19.834074999999999</v>
      </c>
      <c r="D679" s="136">
        <v>33.236699999999999</v>
      </c>
      <c r="E679" s="136">
        <f t="shared" si="21"/>
        <v>13.402625</v>
      </c>
      <c r="F679" s="152">
        <f t="shared" si="22"/>
        <v>167.57373358727344</v>
      </c>
    </row>
    <row r="680" spans="1:6" ht="36" x14ac:dyDescent="0.15">
      <c r="A680" s="151" t="s">
        <v>876</v>
      </c>
      <c r="B680" s="135" t="s">
        <v>877</v>
      </c>
      <c r="C680" s="136">
        <v>388.82673949000002</v>
      </c>
      <c r="D680" s="136">
        <v>695.39710000000002</v>
      </c>
      <c r="E680" s="136">
        <f t="shared" si="21"/>
        <v>306.57036051</v>
      </c>
      <c r="F680" s="152">
        <f t="shared" si="22"/>
        <v>178.84497884896226</v>
      </c>
    </row>
    <row r="681" spans="1:6" ht="36" x14ac:dyDescent="0.15">
      <c r="A681" s="151" t="s">
        <v>878</v>
      </c>
      <c r="B681" s="135" t="s">
        <v>879</v>
      </c>
      <c r="C681" s="136">
        <v>1025.7150932699999</v>
      </c>
      <c r="D681" s="136">
        <v>1305.0726999999999</v>
      </c>
      <c r="E681" s="136">
        <f t="shared" si="21"/>
        <v>279.35760673000004</v>
      </c>
      <c r="F681" s="152">
        <f t="shared" si="22"/>
        <v>127.23539982622295</v>
      </c>
    </row>
    <row r="682" spans="1:6" ht="72" x14ac:dyDescent="0.15">
      <c r="A682" s="151" t="s">
        <v>880</v>
      </c>
      <c r="B682" s="139" t="s">
        <v>881</v>
      </c>
      <c r="C682" s="136">
        <v>82.689559340000002</v>
      </c>
      <c r="D682" s="136">
        <v>242.3888</v>
      </c>
      <c r="E682" s="136">
        <f t="shared" si="21"/>
        <v>159.69924065999999</v>
      </c>
      <c r="F682" s="152">
        <f t="shared" si="22"/>
        <v>293.13108200680369</v>
      </c>
    </row>
    <row r="683" spans="1:6" ht="24" x14ac:dyDescent="0.15">
      <c r="A683" s="151" t="s">
        <v>882</v>
      </c>
      <c r="B683" s="135" t="s">
        <v>1690</v>
      </c>
      <c r="C683" s="136">
        <v>49.999554000000003</v>
      </c>
      <c r="D683" s="136">
        <v>50</v>
      </c>
      <c r="E683" s="136">
        <f t="shared" si="21"/>
        <v>4.4599999999661577E-4</v>
      </c>
      <c r="F683" s="152">
        <f t="shared" si="22"/>
        <v>100.00089200795669</v>
      </c>
    </row>
    <row r="684" spans="1:6" ht="36" x14ac:dyDescent="0.15">
      <c r="A684" s="151" t="s">
        <v>883</v>
      </c>
      <c r="B684" s="135" t="s">
        <v>884</v>
      </c>
      <c r="C684" s="136">
        <v>792.4055752999999</v>
      </c>
      <c r="D684" s="136">
        <v>987.54020000000003</v>
      </c>
      <c r="E684" s="136">
        <f t="shared" si="21"/>
        <v>195.13462470000013</v>
      </c>
      <c r="F684" s="152">
        <f t="shared" si="22"/>
        <v>124.62559966543942</v>
      </c>
    </row>
    <row r="685" spans="1:6" ht="24" x14ac:dyDescent="0.15">
      <c r="A685" s="151" t="s">
        <v>885</v>
      </c>
      <c r="B685" s="135" t="s">
        <v>886</v>
      </c>
      <c r="C685" s="136">
        <v>29.999729840000001</v>
      </c>
      <c r="D685" s="136">
        <v>600</v>
      </c>
      <c r="E685" s="136">
        <f t="shared" si="21"/>
        <v>570.00027016000001</v>
      </c>
      <c r="F685" s="152">
        <f t="shared" si="22"/>
        <v>2000.01801082886</v>
      </c>
    </row>
    <row r="686" spans="1:6" ht="120" x14ac:dyDescent="0.15">
      <c r="A686" s="151" t="s">
        <v>1805</v>
      </c>
      <c r="B686" s="135" t="s">
        <v>1804</v>
      </c>
      <c r="C686" s="136">
        <v>680.50272500999995</v>
      </c>
      <c r="D686" s="136" t="s">
        <v>1364</v>
      </c>
      <c r="E686" s="136" t="s">
        <v>1364</v>
      </c>
      <c r="F686" s="152" t="s">
        <v>1364</v>
      </c>
    </row>
    <row r="687" spans="1:6" ht="24" x14ac:dyDescent="0.15">
      <c r="A687" s="151" t="s">
        <v>1691</v>
      </c>
      <c r="B687" s="139" t="s">
        <v>1692</v>
      </c>
      <c r="C687" s="136" t="s">
        <v>1364</v>
      </c>
      <c r="D687" s="136">
        <v>2300</v>
      </c>
      <c r="E687" s="136" t="s">
        <v>1364</v>
      </c>
      <c r="F687" s="152" t="s">
        <v>1364</v>
      </c>
    </row>
    <row r="688" spans="1:6" ht="24" x14ac:dyDescent="0.15">
      <c r="A688" s="151" t="s">
        <v>887</v>
      </c>
      <c r="B688" s="135" t="s">
        <v>888</v>
      </c>
      <c r="C688" s="136">
        <v>4.1460407000000004</v>
      </c>
      <c r="D688" s="136">
        <v>4.5982000000000003</v>
      </c>
      <c r="E688" s="136">
        <f t="shared" si="21"/>
        <v>0.45215929999999993</v>
      </c>
      <c r="F688" s="152">
        <f t="shared" si="22"/>
        <v>110.905809487109</v>
      </c>
    </row>
    <row r="689" spans="1:6" ht="36" x14ac:dyDescent="0.15">
      <c r="A689" s="151" t="s">
        <v>889</v>
      </c>
      <c r="B689" s="139" t="s">
        <v>890</v>
      </c>
      <c r="C689" s="136">
        <v>451.44260217000004</v>
      </c>
      <c r="D689" s="136">
        <v>558.80740000000003</v>
      </c>
      <c r="E689" s="136">
        <f t="shared" si="21"/>
        <v>107.36479782999999</v>
      </c>
      <c r="F689" s="152">
        <f t="shared" si="22"/>
        <v>123.78260211019463</v>
      </c>
    </row>
    <row r="690" spans="1:6" ht="36" x14ac:dyDescent="0.15">
      <c r="A690" s="151" t="s">
        <v>891</v>
      </c>
      <c r="B690" s="135" t="s">
        <v>892</v>
      </c>
      <c r="C690" s="136">
        <v>75.476484020000001</v>
      </c>
      <c r="D690" s="136">
        <v>151.06559999999999</v>
      </c>
      <c r="E690" s="136">
        <f t="shared" si="21"/>
        <v>75.589115979999988</v>
      </c>
      <c r="F690" s="152">
        <f t="shared" si="22"/>
        <v>200.14922788397263</v>
      </c>
    </row>
    <row r="691" spans="1:6" ht="36" x14ac:dyDescent="0.15">
      <c r="A691" s="151" t="s">
        <v>1803</v>
      </c>
      <c r="B691" s="135" t="s">
        <v>1802</v>
      </c>
      <c r="C691" s="136">
        <v>5.6</v>
      </c>
      <c r="D691" s="136" t="s">
        <v>1364</v>
      </c>
      <c r="E691" s="136" t="s">
        <v>1364</v>
      </c>
      <c r="F691" s="152" t="s">
        <v>1364</v>
      </c>
    </row>
    <row r="692" spans="1:6" ht="48" x14ac:dyDescent="0.15">
      <c r="A692" s="151" t="s">
        <v>1693</v>
      </c>
      <c r="B692" s="135" t="s">
        <v>1694</v>
      </c>
      <c r="C692" s="136" t="s">
        <v>1364</v>
      </c>
      <c r="D692" s="136">
        <v>3.9739</v>
      </c>
      <c r="E692" s="136" t="s">
        <v>1364</v>
      </c>
      <c r="F692" s="152" t="s">
        <v>1364</v>
      </c>
    </row>
    <row r="693" spans="1:6" ht="48" x14ac:dyDescent="0.15">
      <c r="A693" s="151" t="s">
        <v>1695</v>
      </c>
      <c r="B693" s="135" t="s">
        <v>1696</v>
      </c>
      <c r="C693" s="136" t="s">
        <v>1364</v>
      </c>
      <c r="D693" s="136">
        <v>54.537799999999997</v>
      </c>
      <c r="E693" s="136" t="s">
        <v>1364</v>
      </c>
      <c r="F693" s="152" t="s">
        <v>1364</v>
      </c>
    </row>
    <row r="694" spans="1:6" ht="72" x14ac:dyDescent="0.15">
      <c r="A694" s="151" t="s">
        <v>1697</v>
      </c>
      <c r="B694" s="139" t="s">
        <v>1698</v>
      </c>
      <c r="C694" s="136" t="s">
        <v>1364</v>
      </c>
      <c r="D694" s="136">
        <v>45</v>
      </c>
      <c r="E694" s="136" t="s">
        <v>1364</v>
      </c>
      <c r="F694" s="152" t="s">
        <v>1364</v>
      </c>
    </row>
    <row r="695" spans="1:6" ht="60" x14ac:dyDescent="0.15">
      <c r="A695" s="151" t="s">
        <v>1699</v>
      </c>
      <c r="B695" s="135" t="s">
        <v>1700</v>
      </c>
      <c r="C695" s="136" t="s">
        <v>1364</v>
      </c>
      <c r="D695" s="136">
        <v>17.848700000000001</v>
      </c>
      <c r="E695" s="136" t="s">
        <v>1364</v>
      </c>
      <c r="F695" s="152" t="s">
        <v>1364</v>
      </c>
    </row>
    <row r="696" spans="1:6" ht="24" x14ac:dyDescent="0.15">
      <c r="A696" s="149" t="s">
        <v>1701</v>
      </c>
      <c r="B696" s="138" t="s">
        <v>893</v>
      </c>
      <c r="C696" s="133">
        <v>1591.71431347</v>
      </c>
      <c r="D696" s="133">
        <v>2349.9078</v>
      </c>
      <c r="E696" s="133">
        <f t="shared" si="21"/>
        <v>758.19348652999997</v>
      </c>
      <c r="F696" s="150">
        <f t="shared" si="22"/>
        <v>147.63376694635033</v>
      </c>
    </row>
    <row r="697" spans="1:6" ht="24" x14ac:dyDescent="0.15">
      <c r="A697" s="151" t="s">
        <v>1702</v>
      </c>
      <c r="B697" s="135" t="s">
        <v>894</v>
      </c>
      <c r="C697" s="136">
        <v>29.400246129999999</v>
      </c>
      <c r="D697" s="136">
        <v>30.408899999999999</v>
      </c>
      <c r="E697" s="136">
        <f t="shared" si="21"/>
        <v>1.0086538699999998</v>
      </c>
      <c r="F697" s="152">
        <f t="shared" si="22"/>
        <v>103.43076675460472</v>
      </c>
    </row>
    <row r="698" spans="1:6" ht="48" x14ac:dyDescent="0.15">
      <c r="A698" s="151" t="s">
        <v>1703</v>
      </c>
      <c r="B698" s="135" t="s">
        <v>895</v>
      </c>
      <c r="C698" s="136">
        <v>21.067669969999997</v>
      </c>
      <c r="D698" s="136">
        <v>20.258800000000001</v>
      </c>
      <c r="E698" s="136">
        <f t="shared" si="21"/>
        <v>-0.80886996999999639</v>
      </c>
      <c r="F698" s="152">
        <f t="shared" si="22"/>
        <v>96.16061020914124</v>
      </c>
    </row>
    <row r="699" spans="1:6" ht="24" x14ac:dyDescent="0.15">
      <c r="A699" s="151" t="s">
        <v>1704</v>
      </c>
      <c r="B699" s="139" t="s">
        <v>896</v>
      </c>
      <c r="C699" s="136">
        <v>7.3532468099999999</v>
      </c>
      <c r="D699" s="136">
        <v>9.1716999999999995</v>
      </c>
      <c r="E699" s="136">
        <f t="shared" si="21"/>
        <v>1.8184531899999996</v>
      </c>
      <c r="F699" s="152">
        <f t="shared" si="22"/>
        <v>124.72993545554607</v>
      </c>
    </row>
    <row r="700" spans="1:6" ht="24" x14ac:dyDescent="0.15">
      <c r="A700" s="151" t="s">
        <v>1705</v>
      </c>
      <c r="B700" s="135" t="s">
        <v>897</v>
      </c>
      <c r="C700" s="136">
        <v>1.4864949199999999</v>
      </c>
      <c r="D700" s="136">
        <v>1.9803999999999999</v>
      </c>
      <c r="E700" s="136">
        <f t="shared" si="21"/>
        <v>0.49390508</v>
      </c>
      <c r="F700" s="152">
        <f t="shared" si="22"/>
        <v>133.22615323838443</v>
      </c>
    </row>
    <row r="701" spans="1:6" ht="24" x14ac:dyDescent="0.15">
      <c r="A701" s="151" t="s">
        <v>1706</v>
      </c>
      <c r="B701" s="139" t="s">
        <v>898</v>
      </c>
      <c r="C701" s="136">
        <v>1530.1950466400001</v>
      </c>
      <c r="D701" s="136">
        <v>2274.1579999999999</v>
      </c>
      <c r="E701" s="136">
        <f t="shared" si="21"/>
        <v>743.9629533599998</v>
      </c>
      <c r="F701" s="152">
        <f t="shared" si="22"/>
        <v>148.61883163153564</v>
      </c>
    </row>
    <row r="702" spans="1:6" ht="60" x14ac:dyDescent="0.15">
      <c r="A702" s="151" t="s">
        <v>1707</v>
      </c>
      <c r="B702" s="135" t="s">
        <v>899</v>
      </c>
      <c r="C702" s="136">
        <v>2.2116090000000002</v>
      </c>
      <c r="D702" s="136">
        <v>3.93</v>
      </c>
      <c r="E702" s="136">
        <f t="shared" si="21"/>
        <v>1.718391</v>
      </c>
      <c r="F702" s="152">
        <f t="shared" si="22"/>
        <v>177.69868001079757</v>
      </c>
    </row>
    <row r="703" spans="1:6" ht="36" x14ac:dyDescent="0.15">
      <c r="A703" s="151" t="s">
        <v>1708</v>
      </c>
      <c r="B703" s="135" t="s">
        <v>1387</v>
      </c>
      <c r="C703" s="136" t="s">
        <v>1364</v>
      </c>
      <c r="D703" s="136">
        <v>10</v>
      </c>
      <c r="E703" s="136" t="s">
        <v>1364</v>
      </c>
      <c r="F703" s="152" t="s">
        <v>1364</v>
      </c>
    </row>
    <row r="704" spans="1:6" ht="24" x14ac:dyDescent="0.15">
      <c r="A704" s="149" t="s">
        <v>900</v>
      </c>
      <c r="B704" s="132" t="s">
        <v>901</v>
      </c>
      <c r="C704" s="133">
        <v>7.2573403899999995</v>
      </c>
      <c r="D704" s="133">
        <v>16.273099999999999</v>
      </c>
      <c r="E704" s="133">
        <f t="shared" si="21"/>
        <v>9.0157596099999999</v>
      </c>
      <c r="F704" s="150">
        <f t="shared" si="22"/>
        <v>224.22952659658839</v>
      </c>
    </row>
    <row r="705" spans="1:6" ht="24" x14ac:dyDescent="0.15">
      <c r="A705" s="151" t="s">
        <v>902</v>
      </c>
      <c r="B705" s="139" t="s">
        <v>903</v>
      </c>
      <c r="C705" s="136">
        <v>7.2573403899999995</v>
      </c>
      <c r="D705" s="136">
        <v>16.273099999999999</v>
      </c>
      <c r="E705" s="136">
        <f t="shared" si="21"/>
        <v>9.0157596099999999</v>
      </c>
      <c r="F705" s="152">
        <f t="shared" si="22"/>
        <v>224.22952659658839</v>
      </c>
    </row>
    <row r="706" spans="1:6" ht="12" x14ac:dyDescent="0.15">
      <c r="A706" s="149" t="s">
        <v>1709</v>
      </c>
      <c r="B706" s="138" t="s">
        <v>1710</v>
      </c>
      <c r="C706" s="136" t="s">
        <v>1364</v>
      </c>
      <c r="D706" s="133">
        <v>109.5702</v>
      </c>
      <c r="E706" s="133" t="s">
        <v>1364</v>
      </c>
      <c r="F706" s="150" t="s">
        <v>1364</v>
      </c>
    </row>
    <row r="707" spans="1:6" ht="24" x14ac:dyDescent="0.15">
      <c r="A707" s="151" t="s">
        <v>1711</v>
      </c>
      <c r="B707" s="135" t="s">
        <v>1712</v>
      </c>
      <c r="C707" s="133" t="s">
        <v>1364</v>
      </c>
      <c r="D707" s="136">
        <v>9.5701999999999998</v>
      </c>
      <c r="E707" s="136" t="s">
        <v>1364</v>
      </c>
      <c r="F707" s="152" t="s">
        <v>1364</v>
      </c>
    </row>
    <row r="708" spans="1:6" ht="12" x14ac:dyDescent="0.15">
      <c r="A708" s="151" t="s">
        <v>1713</v>
      </c>
      <c r="B708" s="135" t="s">
        <v>1714</v>
      </c>
      <c r="C708" s="133" t="s">
        <v>1364</v>
      </c>
      <c r="D708" s="136">
        <v>100</v>
      </c>
      <c r="E708" s="136" t="s">
        <v>1364</v>
      </c>
      <c r="F708" s="152" t="s">
        <v>1364</v>
      </c>
    </row>
    <row r="709" spans="1:6" ht="24" x14ac:dyDescent="0.15">
      <c r="A709" s="149" t="s">
        <v>1715</v>
      </c>
      <c r="B709" s="138" t="s">
        <v>1716</v>
      </c>
      <c r="C709" s="133" t="s">
        <v>1364</v>
      </c>
      <c r="D709" s="133">
        <v>19.014800000000001</v>
      </c>
      <c r="E709" s="133" t="s">
        <v>1364</v>
      </c>
      <c r="F709" s="150" t="s">
        <v>1364</v>
      </c>
    </row>
    <row r="710" spans="1:6" ht="24" x14ac:dyDescent="0.15">
      <c r="A710" s="151" t="s">
        <v>1717</v>
      </c>
      <c r="B710" s="135" t="s">
        <v>1718</v>
      </c>
      <c r="C710" s="133" t="s">
        <v>1364</v>
      </c>
      <c r="D710" s="136">
        <v>19.014800000000001</v>
      </c>
      <c r="E710" s="136" t="s">
        <v>1364</v>
      </c>
      <c r="F710" s="152" t="s">
        <v>1364</v>
      </c>
    </row>
    <row r="711" spans="1:6" ht="12" x14ac:dyDescent="0.15">
      <c r="A711" s="149" t="s">
        <v>1719</v>
      </c>
      <c r="B711" s="138" t="s">
        <v>904</v>
      </c>
      <c r="C711" s="133">
        <v>463.74927991000004</v>
      </c>
      <c r="D711" s="133">
        <v>638.44299999999998</v>
      </c>
      <c r="E711" s="133">
        <f t="shared" ref="E711:E773" si="23">D711-C711</f>
        <v>174.69372008999994</v>
      </c>
      <c r="F711" s="150">
        <f t="shared" ref="F711:F773" si="24">D711/C711*100</f>
        <v>137.66986336321705</v>
      </c>
    </row>
    <row r="712" spans="1:6" ht="24" x14ac:dyDescent="0.15">
      <c r="A712" s="151" t="s">
        <v>1720</v>
      </c>
      <c r="B712" s="135" t="s">
        <v>905</v>
      </c>
      <c r="C712" s="136">
        <v>13.17299287</v>
      </c>
      <c r="D712" s="136">
        <v>13.243</v>
      </c>
      <c r="E712" s="136">
        <f t="shared" si="23"/>
        <v>7.0007130000000473E-2</v>
      </c>
      <c r="F712" s="152">
        <f t="shared" si="24"/>
        <v>100.53144437783332</v>
      </c>
    </row>
    <row r="713" spans="1:6" ht="12" x14ac:dyDescent="0.15">
      <c r="A713" s="151" t="s">
        <v>1721</v>
      </c>
      <c r="B713" s="135" t="s">
        <v>906</v>
      </c>
      <c r="C713" s="136">
        <v>448.60762069999998</v>
      </c>
      <c r="D713" s="136">
        <v>621.1</v>
      </c>
      <c r="E713" s="136">
        <f t="shared" si="23"/>
        <v>172.49237930000004</v>
      </c>
      <c r="F713" s="152">
        <f t="shared" si="24"/>
        <v>138.45061281635068</v>
      </c>
    </row>
    <row r="714" spans="1:6" ht="48" x14ac:dyDescent="0.15">
      <c r="A714" s="151" t="s">
        <v>1722</v>
      </c>
      <c r="B714" s="135" t="s">
        <v>907</v>
      </c>
      <c r="C714" s="136">
        <v>1.9686663400000002</v>
      </c>
      <c r="D714" s="136">
        <v>4.0999999999999996</v>
      </c>
      <c r="E714" s="136">
        <f t="shared" si="23"/>
        <v>2.1313336599999992</v>
      </c>
      <c r="F714" s="152">
        <f t="shared" si="24"/>
        <v>208.26281816755193</v>
      </c>
    </row>
    <row r="715" spans="1:6" ht="24" x14ac:dyDescent="0.15">
      <c r="A715" s="149" t="s">
        <v>1723</v>
      </c>
      <c r="B715" s="138" t="s">
        <v>1724</v>
      </c>
      <c r="C715" s="136" t="s">
        <v>1364</v>
      </c>
      <c r="D715" s="133">
        <v>13.0694</v>
      </c>
      <c r="E715" s="133" t="s">
        <v>1364</v>
      </c>
      <c r="F715" s="150" t="s">
        <v>1364</v>
      </c>
    </row>
    <row r="716" spans="1:6" ht="24" x14ac:dyDescent="0.15">
      <c r="A716" s="151" t="s">
        <v>1725</v>
      </c>
      <c r="B716" s="135" t="s">
        <v>1726</v>
      </c>
      <c r="C716" s="133" t="s">
        <v>1364</v>
      </c>
      <c r="D716" s="136">
        <v>13.0694</v>
      </c>
      <c r="E716" s="136" t="s">
        <v>1364</v>
      </c>
      <c r="F716" s="152" t="s">
        <v>1364</v>
      </c>
    </row>
    <row r="717" spans="1:6" ht="24" x14ac:dyDescent="0.15">
      <c r="A717" s="149" t="s">
        <v>1727</v>
      </c>
      <c r="B717" s="138" t="s">
        <v>1728</v>
      </c>
      <c r="C717" s="133" t="s">
        <v>1364</v>
      </c>
      <c r="D717" s="133">
        <v>18.291</v>
      </c>
      <c r="E717" s="133" t="s">
        <v>1364</v>
      </c>
      <c r="F717" s="150" t="s">
        <v>1364</v>
      </c>
    </row>
    <row r="718" spans="1:6" ht="24" x14ac:dyDescent="0.15">
      <c r="A718" s="151" t="s">
        <v>1729</v>
      </c>
      <c r="B718" s="135" t="s">
        <v>1730</v>
      </c>
      <c r="C718" s="133" t="s">
        <v>1364</v>
      </c>
      <c r="D718" s="136">
        <v>18.291</v>
      </c>
      <c r="E718" s="136" t="s">
        <v>1364</v>
      </c>
      <c r="F718" s="152" t="s">
        <v>1364</v>
      </c>
    </row>
    <row r="719" spans="1:6" ht="12" x14ac:dyDescent="0.15">
      <c r="A719" s="149" t="s">
        <v>1731</v>
      </c>
      <c r="B719" s="138" t="s">
        <v>1732</v>
      </c>
      <c r="C719" s="133">
        <v>57.208589159999995</v>
      </c>
      <c r="D719" s="133">
        <v>73.274299999999997</v>
      </c>
      <c r="E719" s="133">
        <f t="shared" si="23"/>
        <v>16.065710840000001</v>
      </c>
      <c r="F719" s="150">
        <f t="shared" si="24"/>
        <v>128.08269016225466</v>
      </c>
    </row>
    <row r="720" spans="1:6" ht="24" x14ac:dyDescent="0.15">
      <c r="A720" s="151" t="s">
        <v>1733</v>
      </c>
      <c r="B720" s="135" t="s">
        <v>908</v>
      </c>
      <c r="C720" s="136">
        <v>25.766817769999999</v>
      </c>
      <c r="D720" s="136">
        <v>29.927</v>
      </c>
      <c r="E720" s="136">
        <f t="shared" si="23"/>
        <v>4.1601822300000002</v>
      </c>
      <c r="F720" s="152">
        <f t="shared" si="24"/>
        <v>116.14550258838578</v>
      </c>
    </row>
    <row r="721" spans="1:6" ht="84" x14ac:dyDescent="0.15">
      <c r="A721" s="151" t="s">
        <v>1734</v>
      </c>
      <c r="B721" s="140" t="s">
        <v>1735</v>
      </c>
      <c r="C721" s="136">
        <v>31.44177139</v>
      </c>
      <c r="D721" s="136">
        <v>43.347299999999997</v>
      </c>
      <c r="E721" s="136">
        <f t="shared" si="23"/>
        <v>11.905528609999998</v>
      </c>
      <c r="F721" s="152">
        <f t="shared" si="24"/>
        <v>137.86532400584318</v>
      </c>
    </row>
    <row r="722" spans="1:6" ht="36" x14ac:dyDescent="0.15">
      <c r="A722" s="149" t="s">
        <v>1736</v>
      </c>
      <c r="B722" s="134" t="s">
        <v>1737</v>
      </c>
      <c r="C722" s="136" t="s">
        <v>1364</v>
      </c>
      <c r="D722" s="133">
        <v>200</v>
      </c>
      <c r="E722" s="136" t="s">
        <v>1364</v>
      </c>
      <c r="F722" s="152" t="s">
        <v>1364</v>
      </c>
    </row>
    <row r="723" spans="1:6" ht="36" x14ac:dyDescent="0.15">
      <c r="A723" s="151" t="s">
        <v>1738</v>
      </c>
      <c r="B723" s="135" t="s">
        <v>1737</v>
      </c>
      <c r="C723" s="133" t="s">
        <v>1364</v>
      </c>
      <c r="D723" s="136">
        <v>200</v>
      </c>
      <c r="E723" s="136" t="s">
        <v>1364</v>
      </c>
      <c r="F723" s="152" t="s">
        <v>1364</v>
      </c>
    </row>
    <row r="724" spans="1:6" ht="36" x14ac:dyDescent="0.15">
      <c r="A724" s="151" t="s">
        <v>1739</v>
      </c>
      <c r="B724" s="135" t="s">
        <v>1740</v>
      </c>
      <c r="C724" s="133" t="s">
        <v>1364</v>
      </c>
      <c r="D724" s="136">
        <v>200</v>
      </c>
      <c r="E724" s="136" t="s">
        <v>1364</v>
      </c>
      <c r="F724" s="152" t="s">
        <v>1364</v>
      </c>
    </row>
    <row r="725" spans="1:6" ht="24" x14ac:dyDescent="0.15">
      <c r="A725" s="149" t="s">
        <v>1395</v>
      </c>
      <c r="B725" s="138" t="s">
        <v>909</v>
      </c>
      <c r="C725" s="133">
        <v>116.09273965999999</v>
      </c>
      <c r="D725" s="133">
        <v>1037.45</v>
      </c>
      <c r="E725" s="133">
        <f t="shared" si="23"/>
        <v>921.35726034000004</v>
      </c>
      <c r="F725" s="150">
        <f t="shared" si="24"/>
        <v>893.6390019206824</v>
      </c>
    </row>
    <row r="726" spans="1:6" ht="24" x14ac:dyDescent="0.15">
      <c r="A726" s="149" t="s">
        <v>1741</v>
      </c>
      <c r="B726" s="138" t="s">
        <v>910</v>
      </c>
      <c r="C726" s="133">
        <v>116.09273965999999</v>
      </c>
      <c r="D726" s="133">
        <v>1037.45</v>
      </c>
      <c r="E726" s="133">
        <f t="shared" si="23"/>
        <v>921.35726034000004</v>
      </c>
      <c r="F726" s="150">
        <f t="shared" si="24"/>
        <v>893.6390019206824</v>
      </c>
    </row>
    <row r="727" spans="1:6" ht="24" x14ac:dyDescent="0.15">
      <c r="A727" s="151" t="s">
        <v>1742</v>
      </c>
      <c r="B727" s="135" t="s">
        <v>911</v>
      </c>
      <c r="C727" s="136">
        <v>45.198763630000002</v>
      </c>
      <c r="D727" s="136">
        <v>81.054000000000002</v>
      </c>
      <c r="E727" s="136">
        <f t="shared" si="23"/>
        <v>35.85523637</v>
      </c>
      <c r="F727" s="152">
        <f t="shared" si="24"/>
        <v>179.32791406312191</v>
      </c>
    </row>
    <row r="728" spans="1:6" ht="144" x14ac:dyDescent="0.15">
      <c r="A728" s="151" t="s">
        <v>1743</v>
      </c>
      <c r="B728" s="135" t="s">
        <v>1744</v>
      </c>
      <c r="C728" s="136">
        <v>27.080268510000003</v>
      </c>
      <c r="D728" s="136">
        <v>66.514399999999995</v>
      </c>
      <c r="E728" s="136">
        <f t="shared" si="23"/>
        <v>39.434131489999992</v>
      </c>
      <c r="F728" s="152">
        <f t="shared" si="24"/>
        <v>245.61942572850799</v>
      </c>
    </row>
    <row r="729" spans="1:6" ht="72" x14ac:dyDescent="0.15">
      <c r="A729" s="151" t="s">
        <v>912</v>
      </c>
      <c r="B729" s="135" t="s">
        <v>913</v>
      </c>
      <c r="C729" s="136">
        <v>4.4184891999999998</v>
      </c>
      <c r="D729" s="136">
        <v>5</v>
      </c>
      <c r="E729" s="136">
        <f t="shared" si="23"/>
        <v>0.58151080000000022</v>
      </c>
      <c r="F729" s="152">
        <f t="shared" si="24"/>
        <v>113.16085145121551</v>
      </c>
    </row>
    <row r="730" spans="1:6" ht="60" x14ac:dyDescent="0.15">
      <c r="A730" s="151" t="s">
        <v>914</v>
      </c>
      <c r="B730" s="135" t="s">
        <v>915</v>
      </c>
      <c r="C730" s="136">
        <v>19.929400999999999</v>
      </c>
      <c r="D730" s="136">
        <v>114</v>
      </c>
      <c r="E730" s="136">
        <f t="shared" si="23"/>
        <v>94.070599000000001</v>
      </c>
      <c r="F730" s="152">
        <f t="shared" si="24"/>
        <v>572.01919917211774</v>
      </c>
    </row>
    <row r="731" spans="1:6" ht="72" x14ac:dyDescent="0.15">
      <c r="A731" s="151" t="s">
        <v>1745</v>
      </c>
      <c r="B731" s="135" t="s">
        <v>1746</v>
      </c>
      <c r="C731" s="136" t="s">
        <v>1364</v>
      </c>
      <c r="D731" s="136">
        <v>348.76710000000003</v>
      </c>
      <c r="E731" s="136" t="s">
        <v>1364</v>
      </c>
      <c r="F731" s="152" t="s">
        <v>1364</v>
      </c>
    </row>
    <row r="732" spans="1:6" ht="24" x14ac:dyDescent="0.15">
      <c r="A732" s="151" t="s">
        <v>1747</v>
      </c>
      <c r="B732" s="135" t="s">
        <v>1748</v>
      </c>
      <c r="C732" s="133" t="s">
        <v>1364</v>
      </c>
      <c r="D732" s="136">
        <v>267.11450000000002</v>
      </c>
      <c r="E732" s="136" t="s">
        <v>1364</v>
      </c>
      <c r="F732" s="152" t="s">
        <v>1364</v>
      </c>
    </row>
    <row r="733" spans="1:6" ht="24" x14ac:dyDescent="0.15">
      <c r="A733" s="151" t="s">
        <v>1749</v>
      </c>
      <c r="B733" s="135" t="s">
        <v>1750</v>
      </c>
      <c r="C733" s="133" t="s">
        <v>1364</v>
      </c>
      <c r="D733" s="136">
        <v>5</v>
      </c>
      <c r="E733" s="136" t="s">
        <v>1364</v>
      </c>
      <c r="F733" s="152" t="s">
        <v>1364</v>
      </c>
    </row>
    <row r="734" spans="1:6" ht="60" x14ac:dyDescent="0.15">
      <c r="A734" s="151" t="s">
        <v>1751</v>
      </c>
      <c r="B734" s="135" t="s">
        <v>1752</v>
      </c>
      <c r="C734" s="133" t="s">
        <v>1364</v>
      </c>
      <c r="D734" s="136">
        <v>130</v>
      </c>
      <c r="E734" s="136" t="s">
        <v>1364</v>
      </c>
      <c r="F734" s="152" t="s">
        <v>1364</v>
      </c>
    </row>
    <row r="735" spans="1:6" ht="36" x14ac:dyDescent="0.15">
      <c r="A735" s="151" t="s">
        <v>1801</v>
      </c>
      <c r="B735" s="135" t="s">
        <v>916</v>
      </c>
      <c r="C735" s="136">
        <v>19.465817319999999</v>
      </c>
      <c r="D735" s="136" t="s">
        <v>1364</v>
      </c>
      <c r="E735" s="136" t="s">
        <v>1364</v>
      </c>
      <c r="F735" s="152" t="s">
        <v>1364</v>
      </c>
    </row>
    <row r="736" spans="1:6" ht="24" x14ac:dyDescent="0.15">
      <c r="A736" s="151" t="s">
        <v>1753</v>
      </c>
      <c r="B736" s="135" t="s">
        <v>1754</v>
      </c>
      <c r="C736" s="133" t="s">
        <v>1364</v>
      </c>
      <c r="D736" s="136">
        <v>20</v>
      </c>
      <c r="E736" s="136" t="s">
        <v>1364</v>
      </c>
      <c r="F736" s="152" t="s">
        <v>1364</v>
      </c>
    </row>
    <row r="737" spans="1:6" ht="36" x14ac:dyDescent="0.15">
      <c r="A737" s="151" t="s">
        <v>1396</v>
      </c>
      <c r="B737" s="135" t="s">
        <v>917</v>
      </c>
      <c r="C737" s="136">
        <v>16.681142510000001</v>
      </c>
      <c r="D737" s="136">
        <v>125</v>
      </c>
      <c r="E737" s="136">
        <f t="shared" si="23"/>
        <v>108.31885749</v>
      </c>
      <c r="F737" s="152">
        <f t="shared" si="24"/>
        <v>749.34915234412199</v>
      </c>
    </row>
    <row r="738" spans="1:6" ht="36" x14ac:dyDescent="0.15">
      <c r="A738" s="149" t="s">
        <v>1755</v>
      </c>
      <c r="B738" s="134" t="s">
        <v>917</v>
      </c>
      <c r="C738" s="133">
        <v>16.681142510000001</v>
      </c>
      <c r="D738" s="133">
        <v>125</v>
      </c>
      <c r="E738" s="133">
        <f t="shared" si="23"/>
        <v>108.31885749</v>
      </c>
      <c r="F738" s="150">
        <f t="shared" si="24"/>
        <v>749.34915234412199</v>
      </c>
    </row>
    <row r="739" spans="1:6" ht="60" x14ac:dyDescent="0.15">
      <c r="A739" s="151" t="s">
        <v>1756</v>
      </c>
      <c r="B739" s="135" t="s">
        <v>918</v>
      </c>
      <c r="C739" s="136">
        <v>16.681142510000001</v>
      </c>
      <c r="D739" s="136">
        <v>125</v>
      </c>
      <c r="E739" s="136">
        <f t="shared" si="23"/>
        <v>108.31885749</v>
      </c>
      <c r="F739" s="152">
        <f t="shared" si="24"/>
        <v>749.34915234412199</v>
      </c>
    </row>
    <row r="740" spans="1:6" ht="36" x14ac:dyDescent="0.15">
      <c r="A740" s="151" t="s">
        <v>1800</v>
      </c>
      <c r="B740" s="135" t="s">
        <v>919</v>
      </c>
      <c r="C740" s="136">
        <v>0</v>
      </c>
      <c r="D740" s="136" t="s">
        <v>1364</v>
      </c>
      <c r="E740" s="136" t="s">
        <v>1364</v>
      </c>
      <c r="F740" s="152" t="s">
        <v>1364</v>
      </c>
    </row>
    <row r="741" spans="1:6" ht="24" x14ac:dyDescent="0.15">
      <c r="A741" s="149" t="s">
        <v>920</v>
      </c>
      <c r="B741" s="138" t="s">
        <v>921</v>
      </c>
      <c r="C741" s="133">
        <v>78.783446659999996</v>
      </c>
      <c r="D741" s="133">
        <v>80.408299999999997</v>
      </c>
      <c r="E741" s="133">
        <f t="shared" si="23"/>
        <v>1.6248533400000014</v>
      </c>
      <c r="F741" s="150">
        <f t="shared" si="24"/>
        <v>102.06242987440275</v>
      </c>
    </row>
    <row r="742" spans="1:6" ht="24" x14ac:dyDescent="0.15">
      <c r="A742" s="149" t="s">
        <v>922</v>
      </c>
      <c r="B742" s="134" t="s">
        <v>923</v>
      </c>
      <c r="C742" s="133">
        <v>78.783446659999996</v>
      </c>
      <c r="D742" s="133">
        <v>80.408299999999997</v>
      </c>
      <c r="E742" s="133">
        <f t="shared" si="23"/>
        <v>1.6248533400000014</v>
      </c>
      <c r="F742" s="150">
        <f t="shared" si="24"/>
        <v>102.06242987440275</v>
      </c>
    </row>
    <row r="743" spans="1:6" ht="24" x14ac:dyDescent="0.15">
      <c r="A743" s="151" t="s">
        <v>924</v>
      </c>
      <c r="B743" s="135" t="s">
        <v>925</v>
      </c>
      <c r="C743" s="136">
        <v>78.240195180000001</v>
      </c>
      <c r="D743" s="136">
        <v>79.524199999999993</v>
      </c>
      <c r="E743" s="136">
        <f t="shared" si="23"/>
        <v>1.2840048199999927</v>
      </c>
      <c r="F743" s="152">
        <f t="shared" si="24"/>
        <v>101.64110636105393</v>
      </c>
    </row>
    <row r="744" spans="1:6" ht="36" x14ac:dyDescent="0.15">
      <c r="A744" s="151" t="s">
        <v>926</v>
      </c>
      <c r="B744" s="135" t="s">
        <v>1757</v>
      </c>
      <c r="C744" s="136">
        <v>0.54325148000000001</v>
      </c>
      <c r="D744" s="136">
        <v>0.8841</v>
      </c>
      <c r="E744" s="136">
        <f t="shared" si="23"/>
        <v>0.34084851999999999</v>
      </c>
      <c r="F744" s="152">
        <f t="shared" si="24"/>
        <v>162.74230858975295</v>
      </c>
    </row>
    <row r="745" spans="1:6" ht="36" x14ac:dyDescent="0.15">
      <c r="A745" s="149" t="s">
        <v>927</v>
      </c>
      <c r="B745" s="138" t="s">
        <v>928</v>
      </c>
      <c r="C745" s="133">
        <v>72.238802709999987</v>
      </c>
      <c r="D745" s="133" t="s">
        <v>1364</v>
      </c>
      <c r="E745" s="133" t="s">
        <v>1364</v>
      </c>
      <c r="F745" s="150" t="s">
        <v>1364</v>
      </c>
    </row>
    <row r="746" spans="1:6" ht="36" x14ac:dyDescent="0.15">
      <c r="A746" s="149" t="s">
        <v>929</v>
      </c>
      <c r="B746" s="138" t="s">
        <v>930</v>
      </c>
      <c r="C746" s="133">
        <v>72.238802709999987</v>
      </c>
      <c r="D746" s="133" t="s">
        <v>1364</v>
      </c>
      <c r="E746" s="133" t="s">
        <v>1364</v>
      </c>
      <c r="F746" s="150" t="s">
        <v>1364</v>
      </c>
    </row>
    <row r="747" spans="1:6" ht="24" x14ac:dyDescent="0.15">
      <c r="A747" s="151" t="s">
        <v>931</v>
      </c>
      <c r="B747" s="135" t="s">
        <v>932</v>
      </c>
      <c r="C747" s="136">
        <v>72.238802709999987</v>
      </c>
      <c r="D747" s="136" t="s">
        <v>1364</v>
      </c>
      <c r="E747" s="136" t="s">
        <v>1364</v>
      </c>
      <c r="F747" s="152" t="s">
        <v>1364</v>
      </c>
    </row>
    <row r="748" spans="1:6" ht="36" x14ac:dyDescent="0.15">
      <c r="A748" s="149" t="s">
        <v>933</v>
      </c>
      <c r="B748" s="138" t="s">
        <v>1758</v>
      </c>
      <c r="C748" s="133">
        <v>87.964310699999999</v>
      </c>
      <c r="D748" s="133">
        <v>95.726500000000001</v>
      </c>
      <c r="E748" s="133">
        <f t="shared" si="23"/>
        <v>7.7621893000000028</v>
      </c>
      <c r="F748" s="150">
        <f t="shared" si="24"/>
        <v>108.82424842328697</v>
      </c>
    </row>
    <row r="749" spans="1:6" ht="36" x14ac:dyDescent="0.15">
      <c r="A749" s="149" t="s">
        <v>934</v>
      </c>
      <c r="B749" s="132" t="s">
        <v>1758</v>
      </c>
      <c r="C749" s="133">
        <v>87.964310699999999</v>
      </c>
      <c r="D749" s="133">
        <v>95.726500000000001</v>
      </c>
      <c r="E749" s="133">
        <f t="shared" si="23"/>
        <v>7.7621893000000028</v>
      </c>
      <c r="F749" s="150">
        <f t="shared" si="24"/>
        <v>108.82424842328697</v>
      </c>
    </row>
    <row r="750" spans="1:6" ht="24" x14ac:dyDescent="0.15">
      <c r="A750" s="151" t="s">
        <v>935</v>
      </c>
      <c r="B750" s="139" t="s">
        <v>1759</v>
      </c>
      <c r="C750" s="136">
        <v>87.964310699999999</v>
      </c>
      <c r="D750" s="136">
        <v>95.726500000000001</v>
      </c>
      <c r="E750" s="136">
        <f t="shared" si="23"/>
        <v>7.7621893000000028</v>
      </c>
      <c r="F750" s="152">
        <f t="shared" si="24"/>
        <v>108.82424842328697</v>
      </c>
    </row>
    <row r="751" spans="1:6" ht="24" x14ac:dyDescent="0.15">
      <c r="A751" s="151" t="s">
        <v>936</v>
      </c>
      <c r="B751" s="135" t="s">
        <v>937</v>
      </c>
      <c r="C751" s="136">
        <v>3717.61564142</v>
      </c>
      <c r="D751" s="136">
        <v>4009.1932000000002</v>
      </c>
      <c r="E751" s="136">
        <f t="shared" si="23"/>
        <v>291.57755858000019</v>
      </c>
      <c r="F751" s="152">
        <f t="shared" si="24"/>
        <v>107.84313352169532</v>
      </c>
    </row>
    <row r="752" spans="1:6" ht="24" x14ac:dyDescent="0.15">
      <c r="A752" s="149" t="s">
        <v>938</v>
      </c>
      <c r="B752" s="138" t="s">
        <v>937</v>
      </c>
      <c r="C752" s="133">
        <v>3717.61564142</v>
      </c>
      <c r="D752" s="133">
        <v>4009.1932000000002</v>
      </c>
      <c r="E752" s="133">
        <f t="shared" si="23"/>
        <v>291.57755858000019</v>
      </c>
      <c r="F752" s="150">
        <f t="shared" si="24"/>
        <v>107.84313352169532</v>
      </c>
    </row>
    <row r="753" spans="1:6" ht="12" x14ac:dyDescent="0.15">
      <c r="A753" s="151" t="s">
        <v>939</v>
      </c>
      <c r="B753" s="135" t="s">
        <v>940</v>
      </c>
      <c r="C753" s="136">
        <v>3595.1682164200001</v>
      </c>
      <c r="D753" s="136">
        <v>3881.8182000000002</v>
      </c>
      <c r="E753" s="136">
        <f t="shared" si="23"/>
        <v>286.64998358000003</v>
      </c>
      <c r="F753" s="152">
        <f t="shared" si="24"/>
        <v>107.97320087195921</v>
      </c>
    </row>
    <row r="754" spans="1:6" ht="36" x14ac:dyDescent="0.15">
      <c r="A754" s="151" t="s">
        <v>941</v>
      </c>
      <c r="B754" s="135" t="s">
        <v>942</v>
      </c>
      <c r="C754" s="136">
        <v>112.455735</v>
      </c>
      <c r="D754" s="136">
        <v>110.375</v>
      </c>
      <c r="E754" s="136">
        <f t="shared" si="23"/>
        <v>-2.0807350000000042</v>
      </c>
      <c r="F754" s="152">
        <f t="shared" si="24"/>
        <v>98.149729758113267</v>
      </c>
    </row>
    <row r="755" spans="1:6" ht="48" x14ac:dyDescent="0.15">
      <c r="A755" s="151" t="s">
        <v>943</v>
      </c>
      <c r="B755" s="135" t="s">
        <v>944</v>
      </c>
      <c r="C755" s="136">
        <v>9.9916900000000002</v>
      </c>
      <c r="D755" s="136">
        <v>17</v>
      </c>
      <c r="E755" s="136">
        <f t="shared" si="23"/>
        <v>7.0083099999999998</v>
      </c>
      <c r="F755" s="152">
        <f t="shared" si="24"/>
        <v>170.1413874930067</v>
      </c>
    </row>
    <row r="756" spans="1:6" ht="12" x14ac:dyDescent="0.15">
      <c r="A756" s="149" t="s">
        <v>945</v>
      </c>
      <c r="B756" s="138" t="s">
        <v>946</v>
      </c>
      <c r="C756" s="133">
        <v>6.8420245900000003</v>
      </c>
      <c r="D756" s="133">
        <v>20.4041</v>
      </c>
      <c r="E756" s="133">
        <f t="shared" si="23"/>
        <v>13.562075409999998</v>
      </c>
      <c r="F756" s="150">
        <f t="shared" si="24"/>
        <v>298.2172854190224</v>
      </c>
    </row>
    <row r="757" spans="1:6" ht="24" x14ac:dyDescent="0.15">
      <c r="A757" s="151" t="s">
        <v>947</v>
      </c>
      <c r="B757" s="135" t="s">
        <v>948</v>
      </c>
      <c r="C757" s="136">
        <v>6.8420245900000003</v>
      </c>
      <c r="D757" s="136">
        <v>20.4041</v>
      </c>
      <c r="E757" s="136">
        <f t="shared" si="23"/>
        <v>13.562075409999998</v>
      </c>
      <c r="F757" s="152">
        <f t="shared" si="24"/>
        <v>298.2172854190224</v>
      </c>
    </row>
    <row r="758" spans="1:6" ht="48" x14ac:dyDescent="0.15">
      <c r="A758" s="151" t="s">
        <v>949</v>
      </c>
      <c r="B758" s="135" t="s">
        <v>950</v>
      </c>
      <c r="C758" s="136">
        <v>6.8420245900000003</v>
      </c>
      <c r="D758" s="136">
        <v>20.4041</v>
      </c>
      <c r="E758" s="136">
        <f t="shared" si="23"/>
        <v>13.562075409999998</v>
      </c>
      <c r="F758" s="152">
        <f t="shared" si="24"/>
        <v>298.2172854190224</v>
      </c>
    </row>
    <row r="759" spans="1:6" ht="12" x14ac:dyDescent="0.15">
      <c r="A759" s="149" t="s">
        <v>951</v>
      </c>
      <c r="B759" s="138" t="s">
        <v>952</v>
      </c>
      <c r="C759" s="133">
        <v>217.44729213999997</v>
      </c>
      <c r="D759" s="133">
        <v>237.0204</v>
      </c>
      <c r="E759" s="133">
        <f t="shared" si="23"/>
        <v>19.573107860000022</v>
      </c>
      <c r="F759" s="150">
        <f t="shared" si="24"/>
        <v>109.00131138326532</v>
      </c>
    </row>
    <row r="760" spans="1:6" ht="12" x14ac:dyDescent="0.15">
      <c r="A760" s="151" t="s">
        <v>953</v>
      </c>
      <c r="B760" s="135" t="s">
        <v>954</v>
      </c>
      <c r="C760" s="136">
        <v>217.44729213999997</v>
      </c>
      <c r="D760" s="136">
        <v>237.0204</v>
      </c>
      <c r="E760" s="136">
        <f t="shared" si="23"/>
        <v>19.573107860000022</v>
      </c>
      <c r="F760" s="152">
        <f t="shared" si="24"/>
        <v>109.00131138326532</v>
      </c>
    </row>
    <row r="761" spans="1:6" ht="24" x14ac:dyDescent="0.15">
      <c r="A761" s="151" t="s">
        <v>955</v>
      </c>
      <c r="B761" s="135" t="s">
        <v>956</v>
      </c>
      <c r="C761" s="136">
        <v>217.44729213999997</v>
      </c>
      <c r="D761" s="136">
        <v>237.0204</v>
      </c>
      <c r="E761" s="136">
        <f t="shared" si="23"/>
        <v>19.573107860000022</v>
      </c>
      <c r="F761" s="152">
        <f t="shared" si="24"/>
        <v>109.00131138326532</v>
      </c>
    </row>
    <row r="762" spans="1:6" ht="24" x14ac:dyDescent="0.15">
      <c r="A762" s="149" t="s">
        <v>957</v>
      </c>
      <c r="B762" s="138" t="s">
        <v>958</v>
      </c>
      <c r="C762" s="133">
        <v>123.85785362999999</v>
      </c>
      <c r="D762" s="133">
        <v>213.70920000000001</v>
      </c>
      <c r="E762" s="133">
        <f t="shared" si="23"/>
        <v>89.851346370000016</v>
      </c>
      <c r="F762" s="150">
        <f t="shared" si="24"/>
        <v>172.54392332553456</v>
      </c>
    </row>
    <row r="763" spans="1:6" ht="24" x14ac:dyDescent="0.15">
      <c r="A763" s="151" t="s">
        <v>959</v>
      </c>
      <c r="B763" s="135" t="s">
        <v>958</v>
      </c>
      <c r="C763" s="136">
        <v>123.85785362999999</v>
      </c>
      <c r="D763" s="136">
        <v>213.70920000000001</v>
      </c>
      <c r="E763" s="136">
        <f t="shared" si="23"/>
        <v>89.851346370000016</v>
      </c>
      <c r="F763" s="152">
        <f t="shared" si="24"/>
        <v>172.54392332553456</v>
      </c>
    </row>
    <row r="764" spans="1:6" ht="24" x14ac:dyDescent="0.15">
      <c r="A764" s="151" t="s">
        <v>960</v>
      </c>
      <c r="B764" s="135" t="s">
        <v>961</v>
      </c>
      <c r="C764" s="136">
        <v>122.18773187000001</v>
      </c>
      <c r="D764" s="136">
        <v>210.4272</v>
      </c>
      <c r="E764" s="136">
        <f t="shared" si="23"/>
        <v>88.239468129999992</v>
      </c>
      <c r="F764" s="152">
        <f t="shared" si="24"/>
        <v>172.2163074635686</v>
      </c>
    </row>
    <row r="765" spans="1:6" ht="24" x14ac:dyDescent="0.15">
      <c r="A765" s="151" t="s">
        <v>962</v>
      </c>
      <c r="B765" s="135" t="s">
        <v>963</v>
      </c>
      <c r="C765" s="136">
        <v>1.67012176</v>
      </c>
      <c r="D765" s="136">
        <v>3.282</v>
      </c>
      <c r="E765" s="136">
        <f t="shared" si="23"/>
        <v>1.61187824</v>
      </c>
      <c r="F765" s="152">
        <f t="shared" si="24"/>
        <v>196.51261833747978</v>
      </c>
    </row>
    <row r="766" spans="1:6" ht="12" x14ac:dyDescent="0.15">
      <c r="A766" s="149" t="s">
        <v>964</v>
      </c>
      <c r="B766" s="138" t="s">
        <v>965</v>
      </c>
      <c r="C766" s="133">
        <v>243.62638109</v>
      </c>
      <c r="D766" s="133">
        <v>310.42230000000001</v>
      </c>
      <c r="E766" s="133">
        <f t="shared" si="23"/>
        <v>66.795918910000012</v>
      </c>
      <c r="F766" s="150">
        <f t="shared" si="24"/>
        <v>127.41735874873272</v>
      </c>
    </row>
    <row r="767" spans="1:6" ht="12" x14ac:dyDescent="0.15">
      <c r="A767" s="149" t="s">
        <v>966</v>
      </c>
      <c r="B767" s="138" t="s">
        <v>967</v>
      </c>
      <c r="C767" s="133">
        <v>243.62638109</v>
      </c>
      <c r="D767" s="133">
        <v>310.42230000000001</v>
      </c>
      <c r="E767" s="133">
        <f t="shared" si="23"/>
        <v>66.795918910000012</v>
      </c>
      <c r="F767" s="150">
        <f t="shared" si="24"/>
        <v>127.41735874873272</v>
      </c>
    </row>
    <row r="768" spans="1:6" ht="48" x14ac:dyDescent="0.15">
      <c r="A768" s="151" t="s">
        <v>968</v>
      </c>
      <c r="B768" s="135" t="s">
        <v>969</v>
      </c>
      <c r="C768" s="136">
        <v>242.13177941999999</v>
      </c>
      <c r="D768" s="136">
        <v>308.97109999999998</v>
      </c>
      <c r="E768" s="136">
        <f t="shared" si="23"/>
        <v>66.839320579999992</v>
      </c>
      <c r="F768" s="152">
        <f t="shared" si="24"/>
        <v>127.60452210779857</v>
      </c>
    </row>
    <row r="769" spans="1:6" ht="24" x14ac:dyDescent="0.15">
      <c r="A769" s="151" t="s">
        <v>970</v>
      </c>
      <c r="B769" s="139" t="s">
        <v>971</v>
      </c>
      <c r="C769" s="136">
        <v>1.49460167</v>
      </c>
      <c r="D769" s="136">
        <v>1.4512</v>
      </c>
      <c r="E769" s="136">
        <f t="shared" si="23"/>
        <v>-4.3401669999999948E-2</v>
      </c>
      <c r="F769" s="152">
        <f t="shared" si="24"/>
        <v>97.096104542690625</v>
      </c>
    </row>
    <row r="770" spans="1:6" ht="24" x14ac:dyDescent="0.15">
      <c r="A770" s="149" t="s">
        <v>972</v>
      </c>
      <c r="B770" s="138" t="s">
        <v>973</v>
      </c>
      <c r="C770" s="133">
        <v>212.19619299000001</v>
      </c>
      <c r="D770" s="133">
        <v>224.27070000000001</v>
      </c>
      <c r="E770" s="133">
        <f t="shared" si="23"/>
        <v>12.074507009999991</v>
      </c>
      <c r="F770" s="150">
        <f t="shared" si="24"/>
        <v>105.69025619162215</v>
      </c>
    </row>
    <row r="771" spans="1:6" ht="24" x14ac:dyDescent="0.15">
      <c r="A771" s="149" t="s">
        <v>974</v>
      </c>
      <c r="B771" s="138" t="s">
        <v>975</v>
      </c>
      <c r="C771" s="133">
        <v>212.19619299000001</v>
      </c>
      <c r="D771" s="133">
        <v>224.27070000000001</v>
      </c>
      <c r="E771" s="133">
        <f t="shared" si="23"/>
        <v>12.074507009999991</v>
      </c>
      <c r="F771" s="150">
        <f t="shared" si="24"/>
        <v>105.69025619162215</v>
      </c>
    </row>
    <row r="772" spans="1:6" ht="24" x14ac:dyDescent="0.15">
      <c r="A772" s="151" t="s">
        <v>976</v>
      </c>
      <c r="B772" s="135" t="s">
        <v>977</v>
      </c>
      <c r="C772" s="136">
        <v>108.50600495</v>
      </c>
      <c r="D772" s="136">
        <v>88.007900000000006</v>
      </c>
      <c r="E772" s="136">
        <f t="shared" si="23"/>
        <v>-20.498104949999998</v>
      </c>
      <c r="F772" s="152">
        <f t="shared" si="24"/>
        <v>81.108782910728678</v>
      </c>
    </row>
    <row r="773" spans="1:6" ht="24" x14ac:dyDescent="0.15">
      <c r="A773" s="151" t="s">
        <v>978</v>
      </c>
      <c r="B773" s="135" t="s">
        <v>979</v>
      </c>
      <c r="C773" s="136">
        <v>90.462542200000001</v>
      </c>
      <c r="D773" s="136">
        <v>118.0912</v>
      </c>
      <c r="E773" s="136">
        <f t="shared" si="23"/>
        <v>27.628657799999999</v>
      </c>
      <c r="F773" s="152">
        <f t="shared" si="24"/>
        <v>130.54154474115586</v>
      </c>
    </row>
    <row r="774" spans="1:6" ht="24" x14ac:dyDescent="0.15">
      <c r="A774" s="151" t="s">
        <v>980</v>
      </c>
      <c r="B774" s="135" t="s">
        <v>981</v>
      </c>
      <c r="C774" s="136">
        <v>13.227645839999999</v>
      </c>
      <c r="D774" s="136">
        <v>18.171600000000002</v>
      </c>
      <c r="E774" s="136">
        <f t="shared" ref="E774:E835" si="25">D774-C774</f>
        <v>4.9439541600000023</v>
      </c>
      <c r="F774" s="152">
        <f t="shared" ref="F774:F835" si="26">D774/C774*100</f>
        <v>137.37591873717722</v>
      </c>
    </row>
    <row r="775" spans="1:6" ht="24" x14ac:dyDescent="0.15">
      <c r="A775" s="149" t="s">
        <v>982</v>
      </c>
      <c r="B775" s="138" t="s">
        <v>983</v>
      </c>
      <c r="C775" s="133">
        <v>171.06839702000002</v>
      </c>
      <c r="D775" s="133">
        <v>229.6241</v>
      </c>
      <c r="E775" s="133">
        <f t="shared" si="25"/>
        <v>58.555702979999978</v>
      </c>
      <c r="F775" s="150">
        <f t="shared" si="26"/>
        <v>134.22940999041109</v>
      </c>
    </row>
    <row r="776" spans="1:6" ht="24" x14ac:dyDescent="0.15">
      <c r="A776" s="149" t="s">
        <v>984</v>
      </c>
      <c r="B776" s="138" t="s">
        <v>985</v>
      </c>
      <c r="C776" s="133">
        <v>171.06839702000002</v>
      </c>
      <c r="D776" s="133">
        <v>229.6241</v>
      </c>
      <c r="E776" s="133">
        <f t="shared" si="25"/>
        <v>58.555702979999978</v>
      </c>
      <c r="F776" s="150">
        <f t="shared" si="26"/>
        <v>134.22940999041109</v>
      </c>
    </row>
    <row r="777" spans="1:6" ht="24" x14ac:dyDescent="0.15">
      <c r="A777" s="151" t="s">
        <v>986</v>
      </c>
      <c r="B777" s="139" t="s">
        <v>987</v>
      </c>
      <c r="C777" s="136">
        <v>151.35228577999999</v>
      </c>
      <c r="D777" s="136">
        <v>209.7945</v>
      </c>
      <c r="E777" s="136">
        <f t="shared" si="25"/>
        <v>58.442214220000011</v>
      </c>
      <c r="F777" s="152">
        <f t="shared" si="26"/>
        <v>138.61336742872149</v>
      </c>
    </row>
    <row r="778" spans="1:6" ht="48" x14ac:dyDescent="0.15">
      <c r="A778" s="151" t="s">
        <v>988</v>
      </c>
      <c r="B778" s="135" t="s">
        <v>989</v>
      </c>
      <c r="C778" s="136">
        <v>19.71611124</v>
      </c>
      <c r="D778" s="136">
        <v>19.829599999999999</v>
      </c>
      <c r="E778" s="136">
        <f t="shared" si="25"/>
        <v>0.11348875999999919</v>
      </c>
      <c r="F778" s="152">
        <f t="shared" si="26"/>
        <v>100.57561432180273</v>
      </c>
    </row>
    <row r="779" spans="1:6" ht="12" x14ac:dyDescent="0.15">
      <c r="A779" s="149" t="s">
        <v>990</v>
      </c>
      <c r="B779" s="134" t="s">
        <v>991</v>
      </c>
      <c r="C779" s="133">
        <v>925.13066761000005</v>
      </c>
      <c r="D779" s="133">
        <v>1065.7976000000001</v>
      </c>
      <c r="E779" s="133">
        <f t="shared" si="25"/>
        <v>140.66693239000006</v>
      </c>
      <c r="F779" s="150">
        <f t="shared" si="26"/>
        <v>115.20508802863509</v>
      </c>
    </row>
    <row r="780" spans="1:6" ht="12" x14ac:dyDescent="0.15">
      <c r="A780" s="151" t="s">
        <v>992</v>
      </c>
      <c r="B780" s="135" t="s">
        <v>991</v>
      </c>
      <c r="C780" s="136">
        <v>925.13066761000005</v>
      </c>
      <c r="D780" s="136">
        <v>1065.7976000000001</v>
      </c>
      <c r="E780" s="136">
        <f t="shared" si="25"/>
        <v>140.66693239000006</v>
      </c>
      <c r="F780" s="152">
        <f t="shared" si="26"/>
        <v>115.20508802863509</v>
      </c>
    </row>
    <row r="781" spans="1:6" ht="24" x14ac:dyDescent="0.15">
      <c r="A781" s="151" t="s">
        <v>993</v>
      </c>
      <c r="B781" s="135" t="s">
        <v>994</v>
      </c>
      <c r="C781" s="136">
        <v>925.13066761000005</v>
      </c>
      <c r="D781" s="136">
        <v>1065.7976000000001</v>
      </c>
      <c r="E781" s="136">
        <f t="shared" si="25"/>
        <v>140.66693239000006</v>
      </c>
      <c r="F781" s="152">
        <f t="shared" si="26"/>
        <v>115.20508802863509</v>
      </c>
    </row>
    <row r="782" spans="1:6" ht="24" x14ac:dyDescent="0.15">
      <c r="A782" s="149" t="s">
        <v>995</v>
      </c>
      <c r="B782" s="138" t="s">
        <v>996</v>
      </c>
      <c r="C782" s="133">
        <v>592.16236666999998</v>
      </c>
      <c r="D782" s="133">
        <v>1145.1409000000001</v>
      </c>
      <c r="E782" s="133">
        <f t="shared" si="25"/>
        <v>552.97853333000012</v>
      </c>
      <c r="F782" s="150">
        <f t="shared" si="26"/>
        <v>193.38292408544154</v>
      </c>
    </row>
    <row r="783" spans="1:6" ht="24" x14ac:dyDescent="0.15">
      <c r="A783" s="149" t="s">
        <v>997</v>
      </c>
      <c r="B783" s="134" t="s">
        <v>998</v>
      </c>
      <c r="C783" s="133">
        <v>592.16236666999998</v>
      </c>
      <c r="D783" s="133">
        <v>1145.1409000000001</v>
      </c>
      <c r="E783" s="133">
        <f t="shared" si="25"/>
        <v>552.97853333000012</v>
      </c>
      <c r="F783" s="150">
        <f t="shared" si="26"/>
        <v>193.38292408544154</v>
      </c>
    </row>
    <row r="784" spans="1:6" ht="24" x14ac:dyDescent="0.15">
      <c r="A784" s="151" t="s">
        <v>999</v>
      </c>
      <c r="B784" s="135" t="s">
        <v>1000</v>
      </c>
      <c r="C784" s="136">
        <v>385.58674167000004</v>
      </c>
      <c r="D784" s="136">
        <v>448.04739999999998</v>
      </c>
      <c r="E784" s="136">
        <f t="shared" si="25"/>
        <v>62.460658329999944</v>
      </c>
      <c r="F784" s="152">
        <f t="shared" si="26"/>
        <v>116.19886048453819</v>
      </c>
    </row>
    <row r="785" spans="1:6" ht="24" x14ac:dyDescent="0.15">
      <c r="A785" s="151" t="s">
        <v>1001</v>
      </c>
      <c r="B785" s="135" t="s">
        <v>1002</v>
      </c>
      <c r="C785" s="136">
        <v>206.575625</v>
      </c>
      <c r="D785" s="136">
        <v>697.09349999999995</v>
      </c>
      <c r="E785" s="136">
        <f t="shared" si="25"/>
        <v>490.51787499999995</v>
      </c>
      <c r="F785" s="152">
        <f t="shared" si="26"/>
        <v>337.45196220512457</v>
      </c>
    </row>
    <row r="786" spans="1:6" ht="36" x14ac:dyDescent="0.15">
      <c r="A786" s="149" t="s">
        <v>1003</v>
      </c>
      <c r="B786" s="132" t="s">
        <v>1004</v>
      </c>
      <c r="C786" s="133">
        <v>465.89663135000001</v>
      </c>
      <c r="D786" s="133">
        <v>713.58309999999994</v>
      </c>
      <c r="E786" s="133">
        <f t="shared" si="25"/>
        <v>247.68646864999994</v>
      </c>
      <c r="F786" s="150">
        <f t="shared" si="26"/>
        <v>153.1633954794423</v>
      </c>
    </row>
    <row r="787" spans="1:6" ht="36" x14ac:dyDescent="0.15">
      <c r="A787" s="149" t="s">
        <v>1005</v>
      </c>
      <c r="B787" s="134" t="s">
        <v>1006</v>
      </c>
      <c r="C787" s="133">
        <v>465.89663135000001</v>
      </c>
      <c r="D787" s="133">
        <v>713.58309999999994</v>
      </c>
      <c r="E787" s="133">
        <f t="shared" si="25"/>
        <v>247.68646864999994</v>
      </c>
      <c r="F787" s="150">
        <f t="shared" si="26"/>
        <v>153.1633954794423</v>
      </c>
    </row>
    <row r="788" spans="1:6" ht="24" x14ac:dyDescent="0.15">
      <c r="A788" s="151" t="s">
        <v>1007</v>
      </c>
      <c r="B788" s="135" t="s">
        <v>1008</v>
      </c>
      <c r="C788" s="136">
        <v>465.89663135000001</v>
      </c>
      <c r="D788" s="136">
        <v>713.58309999999994</v>
      </c>
      <c r="E788" s="136">
        <f t="shared" si="25"/>
        <v>247.68646864999994</v>
      </c>
      <c r="F788" s="152">
        <f t="shared" si="26"/>
        <v>153.1633954794423</v>
      </c>
    </row>
    <row r="789" spans="1:6" ht="12" x14ac:dyDescent="0.15">
      <c r="A789" s="149" t="s">
        <v>1009</v>
      </c>
      <c r="B789" s="138" t="s">
        <v>1010</v>
      </c>
      <c r="C789" s="133">
        <v>1003.22158613</v>
      </c>
      <c r="D789" s="133">
        <v>1122.6973</v>
      </c>
      <c r="E789" s="133">
        <f t="shared" si="25"/>
        <v>119.47571387000005</v>
      </c>
      <c r="F789" s="150">
        <f t="shared" si="26"/>
        <v>111.90920485781075</v>
      </c>
    </row>
    <row r="790" spans="1:6" ht="24" x14ac:dyDescent="0.15">
      <c r="A790" s="149" t="s">
        <v>1011</v>
      </c>
      <c r="B790" s="138" t="s">
        <v>1012</v>
      </c>
      <c r="C790" s="133">
        <v>1003.22158613</v>
      </c>
      <c r="D790" s="133">
        <v>1122.6973</v>
      </c>
      <c r="E790" s="133">
        <f t="shared" si="25"/>
        <v>119.47571387000005</v>
      </c>
      <c r="F790" s="150">
        <f t="shared" si="26"/>
        <v>111.90920485781075</v>
      </c>
    </row>
    <row r="791" spans="1:6" ht="24" x14ac:dyDescent="0.15">
      <c r="A791" s="151" t="s">
        <v>1013</v>
      </c>
      <c r="B791" s="135" t="s">
        <v>1014</v>
      </c>
      <c r="C791" s="136">
        <v>35.206225359999998</v>
      </c>
      <c r="D791" s="136">
        <v>35.978200000000001</v>
      </c>
      <c r="E791" s="136">
        <f t="shared" si="25"/>
        <v>0.77197464000000338</v>
      </c>
      <c r="F791" s="152">
        <f t="shared" si="26"/>
        <v>102.19272197489563</v>
      </c>
    </row>
    <row r="792" spans="1:6" ht="60" x14ac:dyDescent="0.15">
      <c r="A792" s="151" t="s">
        <v>1015</v>
      </c>
      <c r="B792" s="135" t="s">
        <v>1016</v>
      </c>
      <c r="C792" s="136">
        <v>69</v>
      </c>
      <c r="D792" s="136">
        <v>95</v>
      </c>
      <c r="E792" s="136">
        <f t="shared" si="25"/>
        <v>26</v>
      </c>
      <c r="F792" s="152">
        <f t="shared" si="26"/>
        <v>137.68115942028984</v>
      </c>
    </row>
    <row r="793" spans="1:6" ht="36" x14ac:dyDescent="0.15">
      <c r="A793" s="151" t="s">
        <v>1017</v>
      </c>
      <c r="B793" s="135" t="s">
        <v>1018</v>
      </c>
      <c r="C793" s="136">
        <v>8.9009361600000005</v>
      </c>
      <c r="D793" s="136">
        <v>11.326599999999999</v>
      </c>
      <c r="E793" s="136">
        <f t="shared" si="25"/>
        <v>2.4256638399999986</v>
      </c>
      <c r="F793" s="152">
        <f t="shared" si="26"/>
        <v>127.25178336746994</v>
      </c>
    </row>
    <row r="794" spans="1:6" ht="12" x14ac:dyDescent="0.15">
      <c r="A794" s="151" t="s">
        <v>1019</v>
      </c>
      <c r="B794" s="135" t="s">
        <v>1020</v>
      </c>
      <c r="C794" s="136">
        <v>373.42213100999999</v>
      </c>
      <c r="D794" s="136">
        <v>429.6635</v>
      </c>
      <c r="E794" s="136">
        <f t="shared" si="25"/>
        <v>56.241368990000012</v>
      </c>
      <c r="F794" s="152">
        <f t="shared" si="26"/>
        <v>115.06107011865718</v>
      </c>
    </row>
    <row r="795" spans="1:6" ht="12" x14ac:dyDescent="0.15">
      <c r="A795" s="151" t="s">
        <v>1021</v>
      </c>
      <c r="B795" s="140" t="s">
        <v>1022</v>
      </c>
      <c r="C795" s="136">
        <v>30.949000000000002</v>
      </c>
      <c r="D795" s="136">
        <v>550.72900000000004</v>
      </c>
      <c r="E795" s="136">
        <f t="shared" si="25"/>
        <v>519.78000000000009</v>
      </c>
      <c r="F795" s="152">
        <f t="shared" si="26"/>
        <v>1779.4726808620635</v>
      </c>
    </row>
    <row r="796" spans="1:6" ht="96" x14ac:dyDescent="0.15">
      <c r="A796" s="151" t="s">
        <v>1799</v>
      </c>
      <c r="B796" s="140" t="s">
        <v>1798</v>
      </c>
      <c r="C796" s="136">
        <v>342.06389999999999</v>
      </c>
      <c r="D796" s="136" t="s">
        <v>1364</v>
      </c>
      <c r="E796" s="136" t="s">
        <v>1364</v>
      </c>
      <c r="F796" s="152" t="s">
        <v>1364</v>
      </c>
    </row>
    <row r="797" spans="1:6" ht="60" x14ac:dyDescent="0.15">
      <c r="A797" s="151" t="s">
        <v>1023</v>
      </c>
      <c r="B797" s="140" t="s">
        <v>1024</v>
      </c>
      <c r="C797" s="136">
        <v>133.452</v>
      </c>
      <c r="D797" s="136" t="s">
        <v>1364</v>
      </c>
      <c r="E797" s="136" t="s">
        <v>1364</v>
      </c>
      <c r="F797" s="152" t="s">
        <v>1364</v>
      </c>
    </row>
    <row r="798" spans="1:6" ht="36" x14ac:dyDescent="0.15">
      <c r="A798" s="151" t="s">
        <v>1025</v>
      </c>
      <c r="B798" s="140" t="s">
        <v>1026</v>
      </c>
      <c r="C798" s="136">
        <v>10.227393599999999</v>
      </c>
      <c r="D798" s="136" t="s">
        <v>1364</v>
      </c>
      <c r="E798" s="136" t="s">
        <v>1364</v>
      </c>
      <c r="F798" s="152" t="s">
        <v>1364</v>
      </c>
    </row>
    <row r="799" spans="1:6" ht="12" x14ac:dyDescent="0.15">
      <c r="A799" s="149" t="s">
        <v>1027</v>
      </c>
      <c r="B799" s="134" t="s">
        <v>1028</v>
      </c>
      <c r="C799" s="133">
        <v>1389.1039274000002</v>
      </c>
      <c r="D799" s="133">
        <v>2484.078</v>
      </c>
      <c r="E799" s="133">
        <f t="shared" si="25"/>
        <v>1094.9740725999998</v>
      </c>
      <c r="F799" s="150">
        <f t="shared" si="26"/>
        <v>178.82592878773829</v>
      </c>
    </row>
    <row r="800" spans="1:6" ht="12" x14ac:dyDescent="0.15">
      <c r="A800" s="151" t="s">
        <v>1029</v>
      </c>
      <c r="B800" s="135" t="s">
        <v>1028</v>
      </c>
      <c r="C800" s="136">
        <v>1389.1039274000002</v>
      </c>
      <c r="D800" s="136">
        <v>2484.078</v>
      </c>
      <c r="E800" s="136">
        <f t="shared" si="25"/>
        <v>1094.9740725999998</v>
      </c>
      <c r="F800" s="152">
        <f t="shared" si="26"/>
        <v>178.82592878773829</v>
      </c>
    </row>
    <row r="801" spans="1:6" ht="24" x14ac:dyDescent="0.15">
      <c r="A801" s="151" t="s">
        <v>1030</v>
      </c>
      <c r="B801" s="135" t="s">
        <v>1031</v>
      </c>
      <c r="C801" s="136">
        <v>1389.1039274000002</v>
      </c>
      <c r="D801" s="136">
        <v>2484.078</v>
      </c>
      <c r="E801" s="136">
        <f t="shared" si="25"/>
        <v>1094.9740725999998</v>
      </c>
      <c r="F801" s="152">
        <f t="shared" si="26"/>
        <v>178.82592878773829</v>
      </c>
    </row>
    <row r="802" spans="1:6" ht="36" x14ac:dyDescent="0.15">
      <c r="A802" s="149" t="s">
        <v>1032</v>
      </c>
      <c r="B802" s="132" t="s">
        <v>1033</v>
      </c>
      <c r="C802" s="133">
        <v>159.56333871999999</v>
      </c>
      <c r="D802" s="133">
        <v>273.49189999999999</v>
      </c>
      <c r="E802" s="133">
        <f t="shared" si="25"/>
        <v>113.92856128</v>
      </c>
      <c r="F802" s="150">
        <f t="shared" si="26"/>
        <v>171.40021147333886</v>
      </c>
    </row>
    <row r="803" spans="1:6" ht="48" x14ac:dyDescent="0.15">
      <c r="A803" s="149" t="s">
        <v>1034</v>
      </c>
      <c r="B803" s="134" t="s">
        <v>1035</v>
      </c>
      <c r="C803" s="133">
        <v>159.56333871999999</v>
      </c>
      <c r="D803" s="133">
        <v>273.49189999999999</v>
      </c>
      <c r="E803" s="133">
        <f t="shared" si="25"/>
        <v>113.92856128</v>
      </c>
      <c r="F803" s="150">
        <f t="shared" si="26"/>
        <v>171.40021147333886</v>
      </c>
    </row>
    <row r="804" spans="1:6" ht="36" x14ac:dyDescent="0.15">
      <c r="A804" s="151" t="s">
        <v>1036</v>
      </c>
      <c r="B804" s="135" t="s">
        <v>1037</v>
      </c>
      <c r="C804" s="136">
        <v>159.56333871999999</v>
      </c>
      <c r="D804" s="136">
        <v>273.49189999999999</v>
      </c>
      <c r="E804" s="136">
        <f t="shared" si="25"/>
        <v>113.92856128</v>
      </c>
      <c r="F804" s="152">
        <f t="shared" si="26"/>
        <v>171.40021147333886</v>
      </c>
    </row>
    <row r="805" spans="1:6" ht="24" x14ac:dyDescent="0.15">
      <c r="A805" s="149" t="s">
        <v>1038</v>
      </c>
      <c r="B805" s="138" t="s">
        <v>1039</v>
      </c>
      <c r="C805" s="133">
        <v>84.889209199999996</v>
      </c>
      <c r="D805" s="133">
        <v>131.15049999999999</v>
      </c>
      <c r="E805" s="133">
        <f t="shared" si="25"/>
        <v>46.261290799999998</v>
      </c>
      <c r="F805" s="150">
        <f t="shared" si="26"/>
        <v>154.49607934385139</v>
      </c>
    </row>
    <row r="806" spans="1:6" ht="24" x14ac:dyDescent="0.15">
      <c r="A806" s="149" t="s">
        <v>1040</v>
      </c>
      <c r="B806" s="132" t="s">
        <v>1041</v>
      </c>
      <c r="C806" s="133">
        <v>84.889209199999996</v>
      </c>
      <c r="D806" s="133">
        <v>131.15049999999999</v>
      </c>
      <c r="E806" s="133">
        <f t="shared" si="25"/>
        <v>46.261290799999998</v>
      </c>
      <c r="F806" s="150">
        <f t="shared" si="26"/>
        <v>154.49607934385139</v>
      </c>
    </row>
    <row r="807" spans="1:6" ht="24" x14ac:dyDescent="0.15">
      <c r="A807" s="151" t="s">
        <v>1042</v>
      </c>
      <c r="B807" s="139" t="s">
        <v>1043</v>
      </c>
      <c r="C807" s="136">
        <v>84.889209199999996</v>
      </c>
      <c r="D807" s="136">
        <v>131.15049999999999</v>
      </c>
      <c r="E807" s="136">
        <f t="shared" si="25"/>
        <v>46.261290799999998</v>
      </c>
      <c r="F807" s="152">
        <f t="shared" si="26"/>
        <v>154.49607934385139</v>
      </c>
    </row>
    <row r="808" spans="1:6" ht="12" x14ac:dyDescent="0.15">
      <c r="A808" s="149" t="s">
        <v>1760</v>
      </c>
      <c r="B808" s="138" t="s">
        <v>1761</v>
      </c>
      <c r="C808" s="136" t="s">
        <v>1364</v>
      </c>
      <c r="D808" s="133">
        <v>587.0557</v>
      </c>
      <c r="E808" s="133" t="s">
        <v>1364</v>
      </c>
      <c r="F808" s="150" t="s">
        <v>1364</v>
      </c>
    </row>
    <row r="809" spans="1:6" ht="12" x14ac:dyDescent="0.15">
      <c r="A809" s="149" t="s">
        <v>1762</v>
      </c>
      <c r="B809" s="132" t="s">
        <v>1763</v>
      </c>
      <c r="C809" s="133" t="s">
        <v>1364</v>
      </c>
      <c r="D809" s="133">
        <v>587.0557</v>
      </c>
      <c r="E809" s="133" t="s">
        <v>1364</v>
      </c>
      <c r="F809" s="150" t="s">
        <v>1364</v>
      </c>
    </row>
    <row r="810" spans="1:6" ht="24" x14ac:dyDescent="0.15">
      <c r="A810" s="151" t="s">
        <v>1764</v>
      </c>
      <c r="B810" s="139" t="s">
        <v>1765</v>
      </c>
      <c r="C810" s="133" t="s">
        <v>1364</v>
      </c>
      <c r="D810" s="136">
        <v>587.0557</v>
      </c>
      <c r="E810" s="136" t="s">
        <v>1364</v>
      </c>
      <c r="F810" s="152" t="s">
        <v>1364</v>
      </c>
    </row>
    <row r="811" spans="1:6" ht="12" x14ac:dyDescent="0.15">
      <c r="A811" s="149" t="s">
        <v>1044</v>
      </c>
      <c r="B811" s="138" t="s">
        <v>1045</v>
      </c>
      <c r="C811" s="133">
        <v>168.42649247</v>
      </c>
      <c r="D811" s="133">
        <v>250.98869999999999</v>
      </c>
      <c r="E811" s="133">
        <f t="shared" si="25"/>
        <v>82.562207529999995</v>
      </c>
      <c r="F811" s="150">
        <f t="shared" si="26"/>
        <v>149.01972743076979</v>
      </c>
    </row>
    <row r="812" spans="1:6" ht="24" x14ac:dyDescent="0.15">
      <c r="A812" s="149" t="s">
        <v>1046</v>
      </c>
      <c r="B812" s="132" t="s">
        <v>1047</v>
      </c>
      <c r="C812" s="133">
        <v>168.42649247</v>
      </c>
      <c r="D812" s="133">
        <v>250.98869999999999</v>
      </c>
      <c r="E812" s="133">
        <f t="shared" si="25"/>
        <v>82.562207529999995</v>
      </c>
      <c r="F812" s="150">
        <f t="shared" si="26"/>
        <v>149.01972743076979</v>
      </c>
    </row>
    <row r="813" spans="1:6" ht="36" x14ac:dyDescent="0.15">
      <c r="A813" s="151" t="s">
        <v>1048</v>
      </c>
      <c r="B813" s="139" t="s">
        <v>1049</v>
      </c>
      <c r="C813" s="136">
        <v>168.42649247</v>
      </c>
      <c r="D813" s="136">
        <v>250.98869999999999</v>
      </c>
      <c r="E813" s="136">
        <f t="shared" si="25"/>
        <v>82.562207529999995</v>
      </c>
      <c r="F813" s="152">
        <f t="shared" si="26"/>
        <v>149.01972743076979</v>
      </c>
    </row>
    <row r="814" spans="1:6" ht="12" x14ac:dyDescent="0.15">
      <c r="A814" s="149" t="s">
        <v>1050</v>
      </c>
      <c r="B814" s="138" t="s">
        <v>1051</v>
      </c>
      <c r="C814" s="133">
        <v>379.39686811000001</v>
      </c>
      <c r="D814" s="133">
        <v>475.54050000000001</v>
      </c>
      <c r="E814" s="133">
        <f t="shared" si="25"/>
        <v>96.143631889999995</v>
      </c>
      <c r="F814" s="150">
        <f t="shared" si="26"/>
        <v>125.34117700257997</v>
      </c>
    </row>
    <row r="815" spans="1:6" ht="12" x14ac:dyDescent="0.15">
      <c r="A815" s="149" t="s">
        <v>1052</v>
      </c>
      <c r="B815" s="138" t="s">
        <v>1053</v>
      </c>
      <c r="C815" s="133">
        <v>379.39686811000001</v>
      </c>
      <c r="D815" s="133">
        <v>475.54050000000001</v>
      </c>
      <c r="E815" s="133">
        <f t="shared" si="25"/>
        <v>96.143631889999995</v>
      </c>
      <c r="F815" s="150">
        <f t="shared" si="26"/>
        <v>125.34117700257997</v>
      </c>
    </row>
    <row r="816" spans="1:6" ht="24" x14ac:dyDescent="0.15">
      <c r="A816" s="151" t="s">
        <v>1054</v>
      </c>
      <c r="B816" s="135" t="s">
        <v>1055</v>
      </c>
      <c r="C816" s="136">
        <v>379.39686811000001</v>
      </c>
      <c r="D816" s="136">
        <v>475.54050000000001</v>
      </c>
      <c r="E816" s="136">
        <f t="shared" si="25"/>
        <v>96.143631889999995</v>
      </c>
      <c r="F816" s="152">
        <f t="shared" si="26"/>
        <v>125.34117700257997</v>
      </c>
    </row>
    <row r="817" spans="1:6" ht="12" x14ac:dyDescent="0.15">
      <c r="A817" s="149" t="s">
        <v>1056</v>
      </c>
      <c r="B817" s="132" t="s">
        <v>1057</v>
      </c>
      <c r="C817" s="133">
        <v>12616.542625200002</v>
      </c>
      <c r="D817" s="133">
        <v>15009.625099999999</v>
      </c>
      <c r="E817" s="133">
        <f t="shared" si="25"/>
        <v>2393.0824747999977</v>
      </c>
      <c r="F817" s="150">
        <f t="shared" si="26"/>
        <v>118.96781508128944</v>
      </c>
    </row>
    <row r="818" spans="1:6" ht="24" x14ac:dyDescent="0.15">
      <c r="A818" s="149" t="s">
        <v>1058</v>
      </c>
      <c r="B818" s="134" t="s">
        <v>1059</v>
      </c>
      <c r="C818" s="133">
        <v>12596.07731957</v>
      </c>
      <c r="D818" s="133">
        <v>14995.307500000001</v>
      </c>
      <c r="E818" s="133">
        <f t="shared" si="25"/>
        <v>2399.2301804300005</v>
      </c>
      <c r="F818" s="150">
        <f t="shared" si="26"/>
        <v>119.0474392905037</v>
      </c>
    </row>
    <row r="819" spans="1:6" ht="36" x14ac:dyDescent="0.15">
      <c r="A819" s="151" t="s">
        <v>1060</v>
      </c>
      <c r="B819" s="135" t="s">
        <v>1061</v>
      </c>
      <c r="C819" s="136">
        <v>12114.453729879999</v>
      </c>
      <c r="D819" s="136">
        <v>14522.192499999999</v>
      </c>
      <c r="E819" s="136">
        <f t="shared" si="25"/>
        <v>2407.7387701200005</v>
      </c>
      <c r="F819" s="152">
        <f t="shared" si="26"/>
        <v>119.87492646227516</v>
      </c>
    </row>
    <row r="820" spans="1:6" ht="36" x14ac:dyDescent="0.15">
      <c r="A820" s="151" t="s">
        <v>1062</v>
      </c>
      <c r="B820" s="140" t="s">
        <v>1063</v>
      </c>
      <c r="C820" s="136">
        <v>156.93503053000001</v>
      </c>
      <c r="D820" s="136">
        <v>240.73859999999999</v>
      </c>
      <c r="E820" s="136">
        <f t="shared" si="25"/>
        <v>83.803569469999985</v>
      </c>
      <c r="F820" s="152">
        <f t="shared" si="26"/>
        <v>153.40016769167414</v>
      </c>
    </row>
    <row r="821" spans="1:6" ht="36" x14ac:dyDescent="0.15">
      <c r="A821" s="151" t="s">
        <v>1064</v>
      </c>
      <c r="B821" s="139" t="s">
        <v>1065</v>
      </c>
      <c r="C821" s="136">
        <v>66.723712509999999</v>
      </c>
      <c r="D821" s="136">
        <v>73.113500000000002</v>
      </c>
      <c r="E821" s="136">
        <f t="shared" si="25"/>
        <v>6.3897874900000033</v>
      </c>
      <c r="F821" s="152">
        <f t="shared" si="26"/>
        <v>109.5764867535546</v>
      </c>
    </row>
    <row r="822" spans="1:6" ht="24" x14ac:dyDescent="0.15">
      <c r="A822" s="151" t="s">
        <v>1066</v>
      </c>
      <c r="B822" s="135" t="s">
        <v>1067</v>
      </c>
      <c r="C822" s="136">
        <v>214.94543193999999</v>
      </c>
      <c r="D822" s="136">
        <v>120.35</v>
      </c>
      <c r="E822" s="136">
        <f t="shared" si="25"/>
        <v>-94.595431939999997</v>
      </c>
      <c r="F822" s="152">
        <f t="shared" si="26"/>
        <v>55.990954966465431</v>
      </c>
    </row>
    <row r="823" spans="1:6" ht="48" x14ac:dyDescent="0.15">
      <c r="A823" s="151" t="s">
        <v>1068</v>
      </c>
      <c r="B823" s="140" t="s">
        <v>1069</v>
      </c>
      <c r="C823" s="136">
        <v>38.619158710000001</v>
      </c>
      <c r="D823" s="136">
        <v>38.9129</v>
      </c>
      <c r="E823" s="136">
        <f t="shared" si="25"/>
        <v>0.29374128999999982</v>
      </c>
      <c r="F823" s="152">
        <f t="shared" si="26"/>
        <v>100.76061027689849</v>
      </c>
    </row>
    <row r="824" spans="1:6" ht="84" x14ac:dyDescent="0.15">
      <c r="A824" s="151" t="s">
        <v>1070</v>
      </c>
      <c r="B824" s="140" t="s">
        <v>1797</v>
      </c>
      <c r="C824" s="136">
        <v>4.4002559999999997</v>
      </c>
      <c r="D824" s="136" t="s">
        <v>1364</v>
      </c>
      <c r="E824" s="136" t="s">
        <v>1364</v>
      </c>
      <c r="F824" s="152" t="s">
        <v>1364</v>
      </c>
    </row>
    <row r="825" spans="1:6" ht="24" x14ac:dyDescent="0.15">
      <c r="A825" s="149" t="s">
        <v>1071</v>
      </c>
      <c r="B825" s="134" t="s">
        <v>1072</v>
      </c>
      <c r="C825" s="133">
        <v>20.46530563</v>
      </c>
      <c r="D825" s="133">
        <v>14.317600000000001</v>
      </c>
      <c r="E825" s="133">
        <f t="shared" si="25"/>
        <v>-6.147705629999999</v>
      </c>
      <c r="F825" s="150">
        <f t="shared" si="26"/>
        <v>69.96035270058168</v>
      </c>
    </row>
    <row r="826" spans="1:6" ht="36" x14ac:dyDescent="0.15">
      <c r="A826" s="151" t="s">
        <v>1073</v>
      </c>
      <c r="B826" s="135" t="s">
        <v>1074</v>
      </c>
      <c r="C826" s="136">
        <v>20.46530563</v>
      </c>
      <c r="D826" s="136">
        <v>14.317600000000001</v>
      </c>
      <c r="E826" s="136">
        <f t="shared" si="25"/>
        <v>-6.147705629999999</v>
      </c>
      <c r="F826" s="152">
        <f t="shared" si="26"/>
        <v>69.96035270058168</v>
      </c>
    </row>
    <row r="827" spans="1:6" ht="12" x14ac:dyDescent="0.15">
      <c r="A827" s="149" t="s">
        <v>1075</v>
      </c>
      <c r="B827" s="138" t="s">
        <v>1076</v>
      </c>
      <c r="C827" s="133">
        <v>5008.3050993900006</v>
      </c>
      <c r="D827" s="133">
        <v>6235.1657999999998</v>
      </c>
      <c r="E827" s="133">
        <f t="shared" si="25"/>
        <v>1226.8607006099992</v>
      </c>
      <c r="F827" s="150">
        <f t="shared" si="26"/>
        <v>124.49652479756929</v>
      </c>
    </row>
    <row r="828" spans="1:6" ht="12" x14ac:dyDescent="0.15">
      <c r="A828" s="151" t="s">
        <v>1077</v>
      </c>
      <c r="B828" s="140" t="s">
        <v>1076</v>
      </c>
      <c r="C828" s="136">
        <v>5008.3050993900006</v>
      </c>
      <c r="D828" s="136">
        <v>6235.1657999999998</v>
      </c>
      <c r="E828" s="136">
        <f t="shared" si="25"/>
        <v>1226.8607006099992</v>
      </c>
      <c r="F828" s="152">
        <f t="shared" si="26"/>
        <v>124.49652479756929</v>
      </c>
    </row>
    <row r="829" spans="1:6" ht="24" x14ac:dyDescent="0.15">
      <c r="A829" s="151" t="s">
        <v>1078</v>
      </c>
      <c r="B829" s="139" t="s">
        <v>1079</v>
      </c>
      <c r="C829" s="136">
        <v>117.76414088</v>
      </c>
      <c r="D829" s="136">
        <v>146.9178</v>
      </c>
      <c r="E829" s="136">
        <f t="shared" si="25"/>
        <v>29.15365912</v>
      </c>
      <c r="F829" s="152">
        <f t="shared" si="26"/>
        <v>124.75597316988637</v>
      </c>
    </row>
    <row r="830" spans="1:6" ht="24" x14ac:dyDescent="0.15">
      <c r="A830" s="151" t="s">
        <v>1080</v>
      </c>
      <c r="B830" s="135" t="s">
        <v>1081</v>
      </c>
      <c r="C830" s="136">
        <v>4363.2314326099995</v>
      </c>
      <c r="D830" s="136">
        <v>5363.5583999999999</v>
      </c>
      <c r="E830" s="136">
        <f t="shared" si="25"/>
        <v>1000.3269673900004</v>
      </c>
      <c r="F830" s="152">
        <f t="shared" si="26"/>
        <v>122.92628715299716</v>
      </c>
    </row>
    <row r="831" spans="1:6" ht="24" x14ac:dyDescent="0.15">
      <c r="A831" s="151" t="s">
        <v>1082</v>
      </c>
      <c r="B831" s="135" t="s">
        <v>1083</v>
      </c>
      <c r="C831" s="136">
        <v>5.3718597900000002</v>
      </c>
      <c r="D831" s="136">
        <v>6.6829999999999998</v>
      </c>
      <c r="E831" s="136">
        <f t="shared" si="25"/>
        <v>1.3111402099999996</v>
      </c>
      <c r="F831" s="152">
        <f t="shared" si="26"/>
        <v>124.40756574549387</v>
      </c>
    </row>
    <row r="832" spans="1:6" ht="24" x14ac:dyDescent="0.15">
      <c r="A832" s="151" t="s">
        <v>1084</v>
      </c>
      <c r="B832" s="140" t="s">
        <v>1085</v>
      </c>
      <c r="C832" s="136">
        <v>99.985742170000009</v>
      </c>
      <c r="D832" s="136">
        <v>117.794</v>
      </c>
      <c r="E832" s="136">
        <f t="shared" si="25"/>
        <v>17.808257829999988</v>
      </c>
      <c r="F832" s="152">
        <f t="shared" si="26"/>
        <v>117.81079726319541</v>
      </c>
    </row>
    <row r="833" spans="1:6" ht="36" x14ac:dyDescent="0.15">
      <c r="A833" s="151" t="s">
        <v>1086</v>
      </c>
      <c r="B833" s="140" t="s">
        <v>1087</v>
      </c>
      <c r="C833" s="136">
        <v>52.797972619999996</v>
      </c>
      <c r="D833" s="136" t="s">
        <v>1364</v>
      </c>
      <c r="E833" s="136" t="s">
        <v>1364</v>
      </c>
      <c r="F833" s="152" t="s">
        <v>1364</v>
      </c>
    </row>
    <row r="834" spans="1:6" ht="48" x14ac:dyDescent="0.15">
      <c r="A834" s="151" t="s">
        <v>1088</v>
      </c>
      <c r="B834" s="139" t="s">
        <v>1089</v>
      </c>
      <c r="C834" s="136">
        <v>13.32672101</v>
      </c>
      <c r="D834" s="136">
        <v>16.050699999999999</v>
      </c>
      <c r="E834" s="136">
        <f t="shared" si="25"/>
        <v>2.7239789899999991</v>
      </c>
      <c r="F834" s="152">
        <f t="shared" si="26"/>
        <v>120.4399791063083</v>
      </c>
    </row>
    <row r="835" spans="1:6" ht="24" x14ac:dyDescent="0.15">
      <c r="A835" s="151" t="s">
        <v>1090</v>
      </c>
      <c r="B835" s="135" t="s">
        <v>1091</v>
      </c>
      <c r="C835" s="136">
        <v>355.82723031</v>
      </c>
      <c r="D835" s="136">
        <v>465.56189999999998</v>
      </c>
      <c r="E835" s="136">
        <f t="shared" si="25"/>
        <v>109.73466968999998</v>
      </c>
      <c r="F835" s="152">
        <f t="shared" si="26"/>
        <v>130.83931198699946</v>
      </c>
    </row>
    <row r="836" spans="1:6" ht="24" x14ac:dyDescent="0.15">
      <c r="A836" s="151" t="s">
        <v>1766</v>
      </c>
      <c r="B836" s="135" t="s">
        <v>1767</v>
      </c>
      <c r="C836" s="136" t="s">
        <v>1364</v>
      </c>
      <c r="D836" s="136">
        <v>58.6</v>
      </c>
      <c r="E836" s="136" t="s">
        <v>1364</v>
      </c>
      <c r="F836" s="152" t="s">
        <v>1364</v>
      </c>
    </row>
    <row r="837" spans="1:6" ht="24" x14ac:dyDescent="0.15">
      <c r="A837" s="151" t="s">
        <v>1768</v>
      </c>
      <c r="B837" s="135" t="s">
        <v>1769</v>
      </c>
      <c r="C837" s="133" t="s">
        <v>1364</v>
      </c>
      <c r="D837" s="136">
        <v>60</v>
      </c>
      <c r="E837" s="136" t="s">
        <v>1364</v>
      </c>
      <c r="F837" s="152" t="s">
        <v>1364</v>
      </c>
    </row>
    <row r="838" spans="1:6" ht="24" x14ac:dyDescent="0.15">
      <c r="A838" s="149" t="s">
        <v>1092</v>
      </c>
      <c r="B838" s="132" t="s">
        <v>1093</v>
      </c>
      <c r="C838" s="133">
        <v>239.79239615</v>
      </c>
      <c r="D838" s="133">
        <v>309.79610000000002</v>
      </c>
      <c r="E838" s="133">
        <f t="shared" ref="E838:E901" si="27">D838-C838</f>
        <v>70.003703850000022</v>
      </c>
      <c r="F838" s="150">
        <f t="shared" ref="F838:F901" si="28">D838/C838*100</f>
        <v>129.19346275109149</v>
      </c>
    </row>
    <row r="839" spans="1:6" ht="24" x14ac:dyDescent="0.15">
      <c r="A839" s="151" t="s">
        <v>1094</v>
      </c>
      <c r="B839" s="139" t="s">
        <v>1093</v>
      </c>
      <c r="C839" s="136">
        <v>239.79239615</v>
      </c>
      <c r="D839" s="136">
        <v>309.79610000000002</v>
      </c>
      <c r="E839" s="136">
        <f t="shared" si="27"/>
        <v>70.003703850000022</v>
      </c>
      <c r="F839" s="152">
        <f t="shared" si="28"/>
        <v>129.19346275109149</v>
      </c>
    </row>
    <row r="840" spans="1:6" ht="36" x14ac:dyDescent="0.15">
      <c r="A840" s="151" t="s">
        <v>1095</v>
      </c>
      <c r="B840" s="135" t="s">
        <v>1096</v>
      </c>
      <c r="C840" s="136">
        <v>23.0150176</v>
      </c>
      <c r="D840" s="136">
        <v>27.506</v>
      </c>
      <c r="E840" s="136">
        <f t="shared" si="27"/>
        <v>4.4909824</v>
      </c>
      <c r="F840" s="152">
        <f t="shared" si="28"/>
        <v>119.51326945759102</v>
      </c>
    </row>
    <row r="841" spans="1:6" ht="24" x14ac:dyDescent="0.15">
      <c r="A841" s="151" t="s">
        <v>1097</v>
      </c>
      <c r="B841" s="135" t="s">
        <v>1098</v>
      </c>
      <c r="C841" s="136">
        <v>171.82060245</v>
      </c>
      <c r="D841" s="136">
        <v>220.36160000000001</v>
      </c>
      <c r="E841" s="136">
        <f t="shared" si="27"/>
        <v>48.540997550000014</v>
      </c>
      <c r="F841" s="152">
        <f t="shared" si="28"/>
        <v>128.25097622627968</v>
      </c>
    </row>
    <row r="842" spans="1:6" ht="36" x14ac:dyDescent="0.15">
      <c r="A842" s="151" t="s">
        <v>1099</v>
      </c>
      <c r="B842" s="140" t="s">
        <v>1100</v>
      </c>
      <c r="C842" s="136">
        <v>44.956776099999999</v>
      </c>
      <c r="D842" s="136">
        <v>61.9285</v>
      </c>
      <c r="E842" s="136">
        <f t="shared" si="27"/>
        <v>16.971723900000001</v>
      </c>
      <c r="F842" s="152">
        <f t="shared" si="28"/>
        <v>137.75120320516044</v>
      </c>
    </row>
    <row r="843" spans="1:6" ht="12" x14ac:dyDescent="0.15">
      <c r="A843" s="149" t="s">
        <v>1101</v>
      </c>
      <c r="B843" s="134" t="s">
        <v>1102</v>
      </c>
      <c r="C843" s="133">
        <v>3747.9565320400002</v>
      </c>
      <c r="D843" s="133">
        <v>4982.0302000000001</v>
      </c>
      <c r="E843" s="133">
        <f t="shared" si="27"/>
        <v>1234.07366796</v>
      </c>
      <c r="F843" s="150">
        <f t="shared" si="28"/>
        <v>132.92657365181068</v>
      </c>
    </row>
    <row r="844" spans="1:6" ht="12" x14ac:dyDescent="0.15">
      <c r="A844" s="151" t="s">
        <v>1103</v>
      </c>
      <c r="B844" s="135" t="s">
        <v>1102</v>
      </c>
      <c r="C844" s="136">
        <v>3747.9565320400002</v>
      </c>
      <c r="D844" s="136">
        <v>4982.0302000000001</v>
      </c>
      <c r="E844" s="136">
        <f t="shared" si="27"/>
        <v>1234.07366796</v>
      </c>
      <c r="F844" s="152">
        <f t="shared" si="28"/>
        <v>132.92657365181068</v>
      </c>
    </row>
    <row r="845" spans="1:6" ht="24" x14ac:dyDescent="0.15">
      <c r="A845" s="151" t="s">
        <v>1104</v>
      </c>
      <c r="B845" s="140" t="s">
        <v>1105</v>
      </c>
      <c r="C845" s="136">
        <v>576.94302117999996</v>
      </c>
      <c r="D845" s="136">
        <v>579.39229999999998</v>
      </c>
      <c r="E845" s="136">
        <f t="shared" si="27"/>
        <v>2.4492788200000177</v>
      </c>
      <c r="F845" s="152">
        <f t="shared" si="28"/>
        <v>100.42452698621618</v>
      </c>
    </row>
    <row r="846" spans="1:6" ht="72" x14ac:dyDescent="0.15">
      <c r="A846" s="151" t="s">
        <v>1106</v>
      </c>
      <c r="B846" s="139" t="s">
        <v>1107</v>
      </c>
      <c r="C846" s="136">
        <v>2031.5120786700002</v>
      </c>
      <c r="D846" s="136">
        <v>1309.105</v>
      </c>
      <c r="E846" s="136">
        <f t="shared" si="27"/>
        <v>-722.40707867000015</v>
      </c>
      <c r="F846" s="152">
        <f t="shared" si="28"/>
        <v>64.439931898266195</v>
      </c>
    </row>
    <row r="847" spans="1:6" ht="24" x14ac:dyDescent="0.15">
      <c r="A847" s="151" t="s">
        <v>1108</v>
      </c>
      <c r="B847" s="135" t="s">
        <v>1109</v>
      </c>
      <c r="C847" s="136">
        <v>20.818773239999999</v>
      </c>
      <c r="D847" s="136">
        <v>25.973199999999999</v>
      </c>
      <c r="E847" s="136">
        <f t="shared" si="27"/>
        <v>5.1544267599999998</v>
      </c>
      <c r="F847" s="152">
        <f t="shared" si="28"/>
        <v>124.7585518156112</v>
      </c>
    </row>
    <row r="848" spans="1:6" ht="60" x14ac:dyDescent="0.15">
      <c r="A848" s="151" t="s">
        <v>1110</v>
      </c>
      <c r="B848" s="135" t="s">
        <v>1770</v>
      </c>
      <c r="C848" s="136">
        <v>952.36235895000004</v>
      </c>
      <c r="D848" s="136">
        <v>1877.2678000000001</v>
      </c>
      <c r="E848" s="136">
        <f t="shared" si="27"/>
        <v>924.90544105000004</v>
      </c>
      <c r="F848" s="152">
        <f t="shared" si="28"/>
        <v>197.11696733475776</v>
      </c>
    </row>
    <row r="849" spans="1:6" ht="96" x14ac:dyDescent="0.15">
      <c r="A849" s="151" t="s">
        <v>1388</v>
      </c>
      <c r="B849" s="140" t="s">
        <v>1771</v>
      </c>
      <c r="C849" s="136" t="s">
        <v>1364</v>
      </c>
      <c r="D849" s="136">
        <v>11.491</v>
      </c>
      <c r="E849" s="136" t="s">
        <v>1364</v>
      </c>
      <c r="F849" s="152" t="s">
        <v>1364</v>
      </c>
    </row>
    <row r="850" spans="1:6" ht="24" x14ac:dyDescent="0.15">
      <c r="A850" s="151" t="s">
        <v>1772</v>
      </c>
      <c r="B850" s="139" t="s">
        <v>1773</v>
      </c>
      <c r="C850" s="136" t="s">
        <v>1364</v>
      </c>
      <c r="D850" s="136">
        <v>500</v>
      </c>
      <c r="E850" s="136" t="s">
        <v>1364</v>
      </c>
      <c r="F850" s="152" t="s">
        <v>1364</v>
      </c>
    </row>
    <row r="851" spans="1:6" ht="60" x14ac:dyDescent="0.15">
      <c r="A851" s="151" t="s">
        <v>1774</v>
      </c>
      <c r="B851" s="135" t="s">
        <v>1775</v>
      </c>
      <c r="C851" s="133" t="s">
        <v>1364</v>
      </c>
      <c r="D851" s="136">
        <v>0</v>
      </c>
      <c r="E851" s="136" t="s">
        <v>1364</v>
      </c>
      <c r="F851" s="152" t="s">
        <v>1364</v>
      </c>
    </row>
    <row r="852" spans="1:6" ht="84" x14ac:dyDescent="0.15">
      <c r="A852" s="151" t="s">
        <v>1389</v>
      </c>
      <c r="B852" s="140" t="s">
        <v>1390</v>
      </c>
      <c r="C852" s="133" t="s">
        <v>1364</v>
      </c>
      <c r="D852" s="136">
        <v>23.309899999999999</v>
      </c>
      <c r="E852" s="136" t="s">
        <v>1364</v>
      </c>
      <c r="F852" s="152" t="s">
        <v>1364</v>
      </c>
    </row>
    <row r="853" spans="1:6" ht="60" x14ac:dyDescent="0.15">
      <c r="A853" s="151" t="s">
        <v>1111</v>
      </c>
      <c r="B853" s="139" t="s">
        <v>1112</v>
      </c>
      <c r="C853" s="136">
        <v>90</v>
      </c>
      <c r="D853" s="136">
        <v>301.89100000000002</v>
      </c>
      <c r="E853" s="136">
        <f t="shared" si="27"/>
        <v>211.89100000000002</v>
      </c>
      <c r="F853" s="152">
        <f t="shared" si="28"/>
        <v>335.43444444444447</v>
      </c>
    </row>
    <row r="854" spans="1:6" ht="48" x14ac:dyDescent="0.15">
      <c r="A854" s="151" t="s">
        <v>1113</v>
      </c>
      <c r="B854" s="135" t="s">
        <v>1114</v>
      </c>
      <c r="C854" s="136">
        <v>76.320300000000003</v>
      </c>
      <c r="D854" s="136">
        <v>300</v>
      </c>
      <c r="E854" s="136">
        <f t="shared" si="27"/>
        <v>223.6797</v>
      </c>
      <c r="F854" s="152">
        <f t="shared" si="28"/>
        <v>393.08021587965459</v>
      </c>
    </row>
    <row r="855" spans="1:6" ht="60" x14ac:dyDescent="0.15">
      <c r="A855" s="151" t="s">
        <v>1776</v>
      </c>
      <c r="B855" s="135" t="s">
        <v>1777</v>
      </c>
      <c r="C855" s="136" t="s">
        <v>1364</v>
      </c>
      <c r="D855" s="136">
        <v>3.6</v>
      </c>
      <c r="E855" s="136" t="s">
        <v>1364</v>
      </c>
      <c r="F855" s="152" t="s">
        <v>1364</v>
      </c>
    </row>
    <row r="856" spans="1:6" ht="84" x14ac:dyDescent="0.15">
      <c r="A856" s="151" t="s">
        <v>1778</v>
      </c>
      <c r="B856" s="135" t="s">
        <v>1779</v>
      </c>
      <c r="C856" s="136" t="s">
        <v>1364</v>
      </c>
      <c r="D856" s="136">
        <v>50</v>
      </c>
      <c r="E856" s="136" t="s">
        <v>1364</v>
      </c>
      <c r="F856" s="152" t="s">
        <v>1364</v>
      </c>
    </row>
    <row r="857" spans="1:6" ht="12" x14ac:dyDescent="0.15">
      <c r="A857" s="149" t="s">
        <v>1115</v>
      </c>
      <c r="B857" s="138" t="s">
        <v>1116</v>
      </c>
      <c r="C857" s="133">
        <v>35.763086100000002</v>
      </c>
      <c r="D857" s="133">
        <v>44.734000000000002</v>
      </c>
      <c r="E857" s="133">
        <f t="shared" si="27"/>
        <v>8.9709138999999993</v>
      </c>
      <c r="F857" s="150">
        <f t="shared" si="28"/>
        <v>125.084283484137</v>
      </c>
    </row>
    <row r="858" spans="1:6" ht="12" x14ac:dyDescent="0.15">
      <c r="A858" s="151" t="s">
        <v>1117</v>
      </c>
      <c r="B858" s="135" t="s">
        <v>1116</v>
      </c>
      <c r="C858" s="136">
        <v>35.763086100000002</v>
      </c>
      <c r="D858" s="136">
        <v>44.734000000000002</v>
      </c>
      <c r="E858" s="136">
        <f t="shared" si="27"/>
        <v>8.9709138999999993</v>
      </c>
      <c r="F858" s="152">
        <f t="shared" si="28"/>
        <v>125.084283484137</v>
      </c>
    </row>
    <row r="859" spans="1:6" ht="24" x14ac:dyDescent="0.15">
      <c r="A859" s="151" t="s">
        <v>1118</v>
      </c>
      <c r="B859" s="135" t="s">
        <v>1119</v>
      </c>
      <c r="C859" s="136">
        <v>15.649236269999999</v>
      </c>
      <c r="D859" s="136">
        <v>20.743500000000001</v>
      </c>
      <c r="E859" s="136">
        <f t="shared" si="27"/>
        <v>5.0942637300000015</v>
      </c>
      <c r="F859" s="152">
        <f t="shared" si="28"/>
        <v>132.55279453966605</v>
      </c>
    </row>
    <row r="860" spans="1:6" ht="24" x14ac:dyDescent="0.15">
      <c r="A860" s="151" t="s">
        <v>1120</v>
      </c>
      <c r="B860" s="135" t="s">
        <v>1121</v>
      </c>
      <c r="C860" s="136">
        <v>20.113849829999999</v>
      </c>
      <c r="D860" s="136">
        <v>23.990500000000001</v>
      </c>
      <c r="E860" s="136">
        <f t="shared" si="27"/>
        <v>3.8766501700000013</v>
      </c>
      <c r="F860" s="152">
        <f t="shared" si="28"/>
        <v>119.27353640782353</v>
      </c>
    </row>
    <row r="861" spans="1:6" ht="12" x14ac:dyDescent="0.15">
      <c r="A861" s="149" t="s">
        <v>1122</v>
      </c>
      <c r="B861" s="138" t="s">
        <v>1123</v>
      </c>
      <c r="C861" s="133">
        <v>76.108996619999999</v>
      </c>
      <c r="D861" s="133">
        <v>102.438</v>
      </c>
      <c r="E861" s="133">
        <f t="shared" si="27"/>
        <v>26.329003380000003</v>
      </c>
      <c r="F861" s="150">
        <f t="shared" si="28"/>
        <v>134.59381222887026</v>
      </c>
    </row>
    <row r="862" spans="1:6" ht="12" x14ac:dyDescent="0.15">
      <c r="A862" s="151" t="s">
        <v>1124</v>
      </c>
      <c r="B862" s="135" t="s">
        <v>1123</v>
      </c>
      <c r="C862" s="136">
        <v>76.108996619999999</v>
      </c>
      <c r="D862" s="136">
        <v>102.438</v>
      </c>
      <c r="E862" s="136">
        <f t="shared" si="27"/>
        <v>26.329003380000003</v>
      </c>
      <c r="F862" s="152">
        <f t="shared" si="28"/>
        <v>134.59381222887026</v>
      </c>
    </row>
    <row r="863" spans="1:6" ht="24" x14ac:dyDescent="0.15">
      <c r="A863" s="151" t="s">
        <v>1125</v>
      </c>
      <c r="B863" s="140" t="s">
        <v>1126</v>
      </c>
      <c r="C863" s="136">
        <v>20.483995219999997</v>
      </c>
      <c r="D863" s="136">
        <v>19.717199999999998</v>
      </c>
      <c r="E863" s="136">
        <f t="shared" si="27"/>
        <v>-0.76679521999999878</v>
      </c>
      <c r="F863" s="152">
        <f t="shared" si="28"/>
        <v>96.256612971422101</v>
      </c>
    </row>
    <row r="864" spans="1:6" ht="24" x14ac:dyDescent="0.15">
      <c r="A864" s="151" t="s">
        <v>1127</v>
      </c>
      <c r="B864" s="139" t="s">
        <v>1128</v>
      </c>
      <c r="C864" s="136">
        <v>55.625001399999995</v>
      </c>
      <c r="D864" s="136">
        <v>82.720799999999997</v>
      </c>
      <c r="E864" s="136">
        <f t="shared" si="27"/>
        <v>27.095798600000002</v>
      </c>
      <c r="F864" s="152">
        <f t="shared" si="28"/>
        <v>148.71154681894535</v>
      </c>
    </row>
    <row r="865" spans="1:6" ht="12" x14ac:dyDescent="0.15">
      <c r="A865" s="149" t="s">
        <v>1129</v>
      </c>
      <c r="B865" s="138" t="s">
        <v>1130</v>
      </c>
      <c r="C865" s="133">
        <v>1237.9846028099998</v>
      </c>
      <c r="D865" s="133">
        <v>1615.1803</v>
      </c>
      <c r="E865" s="133">
        <f t="shared" si="27"/>
        <v>377.19569719000015</v>
      </c>
      <c r="F865" s="150">
        <f t="shared" si="28"/>
        <v>130.46852895697043</v>
      </c>
    </row>
    <row r="866" spans="1:6" ht="12" x14ac:dyDescent="0.15">
      <c r="A866" s="151" t="s">
        <v>1131</v>
      </c>
      <c r="B866" s="135" t="s">
        <v>1130</v>
      </c>
      <c r="C866" s="136">
        <v>1237.9846028099998</v>
      </c>
      <c r="D866" s="136">
        <v>1615.1803</v>
      </c>
      <c r="E866" s="136">
        <f t="shared" si="27"/>
        <v>377.19569719000015</v>
      </c>
      <c r="F866" s="152">
        <f t="shared" si="28"/>
        <v>130.46852895697043</v>
      </c>
    </row>
    <row r="867" spans="1:6" ht="24" x14ac:dyDescent="0.15">
      <c r="A867" s="151" t="s">
        <v>1132</v>
      </c>
      <c r="B867" s="140" t="s">
        <v>1133</v>
      </c>
      <c r="C867" s="136">
        <v>38.959432280000001</v>
      </c>
      <c r="D867" s="136">
        <v>48.334499999999998</v>
      </c>
      <c r="E867" s="136">
        <f t="shared" si="27"/>
        <v>9.375067719999997</v>
      </c>
      <c r="F867" s="152">
        <f t="shared" si="28"/>
        <v>124.06366615566091</v>
      </c>
    </row>
    <row r="868" spans="1:6" ht="24" x14ac:dyDescent="0.15">
      <c r="A868" s="151" t="s">
        <v>1134</v>
      </c>
      <c r="B868" s="139" t="s">
        <v>1135</v>
      </c>
      <c r="C868" s="136">
        <v>1168.59033699</v>
      </c>
      <c r="D868" s="136">
        <v>1532.6845000000001</v>
      </c>
      <c r="E868" s="136">
        <f t="shared" si="27"/>
        <v>364.0941630100001</v>
      </c>
      <c r="F868" s="152">
        <f t="shared" si="28"/>
        <v>131.15669807332284</v>
      </c>
    </row>
    <row r="869" spans="1:6" ht="24" x14ac:dyDescent="0.15">
      <c r="A869" s="151" t="s">
        <v>1136</v>
      </c>
      <c r="B869" s="135" t="s">
        <v>1137</v>
      </c>
      <c r="C869" s="136">
        <v>30.43483354</v>
      </c>
      <c r="D869" s="136">
        <v>34.161299999999997</v>
      </c>
      <c r="E869" s="136">
        <f t="shared" si="27"/>
        <v>3.7264664599999975</v>
      </c>
      <c r="F869" s="152">
        <f t="shared" si="28"/>
        <v>112.24408359290798</v>
      </c>
    </row>
    <row r="870" spans="1:6" ht="12" x14ac:dyDescent="0.15">
      <c r="A870" s="149" t="s">
        <v>1138</v>
      </c>
      <c r="B870" s="132" t="s">
        <v>1139</v>
      </c>
      <c r="C870" s="133">
        <v>1635.5836024600001</v>
      </c>
      <c r="D870" s="133">
        <v>1654.8109999999999</v>
      </c>
      <c r="E870" s="133">
        <f t="shared" si="27"/>
        <v>19.227397539999856</v>
      </c>
      <c r="F870" s="150">
        <f t="shared" si="28"/>
        <v>101.1755680058837</v>
      </c>
    </row>
    <row r="871" spans="1:6" ht="12" x14ac:dyDescent="0.15">
      <c r="A871" s="151" t="s">
        <v>1140</v>
      </c>
      <c r="B871" s="139" t="s">
        <v>1139</v>
      </c>
      <c r="C871" s="136">
        <v>1635.5836024600001</v>
      </c>
      <c r="D871" s="136">
        <v>1654.8109999999999</v>
      </c>
      <c r="E871" s="136">
        <f t="shared" si="27"/>
        <v>19.227397539999856</v>
      </c>
      <c r="F871" s="152">
        <f t="shared" si="28"/>
        <v>101.1755680058837</v>
      </c>
    </row>
    <row r="872" spans="1:6" ht="24" x14ac:dyDescent="0.15">
      <c r="A872" s="151" t="s">
        <v>1141</v>
      </c>
      <c r="B872" s="135" t="s">
        <v>1142</v>
      </c>
      <c r="C872" s="136">
        <v>1555.58505094</v>
      </c>
      <c r="D872" s="136">
        <v>1614.8109999999999</v>
      </c>
      <c r="E872" s="136">
        <f t="shared" si="27"/>
        <v>59.225949059999948</v>
      </c>
      <c r="F872" s="152">
        <f t="shared" si="28"/>
        <v>103.80731024794892</v>
      </c>
    </row>
    <row r="873" spans="1:6" ht="36" x14ac:dyDescent="0.15">
      <c r="A873" s="151" t="s">
        <v>1143</v>
      </c>
      <c r="B873" s="140" t="s">
        <v>1144</v>
      </c>
      <c r="C873" s="136">
        <v>79.998551519999992</v>
      </c>
      <c r="D873" s="136">
        <v>40</v>
      </c>
      <c r="E873" s="136">
        <f t="shared" si="27"/>
        <v>-39.998551519999992</v>
      </c>
      <c r="F873" s="152">
        <f t="shared" si="28"/>
        <v>50.000905316391666</v>
      </c>
    </row>
    <row r="874" spans="1:6" ht="12" x14ac:dyDescent="0.15">
      <c r="A874" s="149" t="s">
        <v>1145</v>
      </c>
      <c r="B874" s="134" t="s">
        <v>1146</v>
      </c>
      <c r="C874" s="133">
        <v>453.51771671</v>
      </c>
      <c r="D874" s="133">
        <v>744.70699999999999</v>
      </c>
      <c r="E874" s="133">
        <f t="shared" si="27"/>
        <v>291.18928328999999</v>
      </c>
      <c r="F874" s="150">
        <f t="shared" si="28"/>
        <v>164.20681542551506</v>
      </c>
    </row>
    <row r="875" spans="1:6" ht="12" x14ac:dyDescent="0.15">
      <c r="A875" s="149" t="s">
        <v>1147</v>
      </c>
      <c r="B875" s="138" t="s">
        <v>1148</v>
      </c>
      <c r="C875" s="133">
        <v>453.51771671</v>
      </c>
      <c r="D875" s="133">
        <v>744.70699999999999</v>
      </c>
      <c r="E875" s="133">
        <f t="shared" si="27"/>
        <v>291.18928328999999</v>
      </c>
      <c r="F875" s="150">
        <f t="shared" si="28"/>
        <v>164.20681542551506</v>
      </c>
    </row>
    <row r="876" spans="1:6" ht="24" x14ac:dyDescent="0.15">
      <c r="A876" s="151" t="s">
        <v>1149</v>
      </c>
      <c r="B876" s="140" t="s">
        <v>1150</v>
      </c>
      <c r="C876" s="136">
        <v>423.70428744999998</v>
      </c>
      <c r="D876" s="136">
        <v>594.89279999999997</v>
      </c>
      <c r="E876" s="136">
        <f t="shared" si="27"/>
        <v>171.18851254999998</v>
      </c>
      <c r="F876" s="152">
        <f t="shared" si="28"/>
        <v>140.40282754282995</v>
      </c>
    </row>
    <row r="877" spans="1:6" ht="24" x14ac:dyDescent="0.15">
      <c r="A877" s="151" t="s">
        <v>1151</v>
      </c>
      <c r="B877" s="139" t="s">
        <v>1780</v>
      </c>
      <c r="C877" s="136">
        <v>29.813429260000003</v>
      </c>
      <c r="D877" s="136">
        <v>149.8142</v>
      </c>
      <c r="E877" s="136">
        <f t="shared" si="27"/>
        <v>120.00077073999999</v>
      </c>
      <c r="F877" s="152">
        <f t="shared" si="28"/>
        <v>502.50576239816291</v>
      </c>
    </row>
    <row r="878" spans="1:6" ht="12" x14ac:dyDescent="0.15">
      <c r="A878" s="149" t="s">
        <v>1152</v>
      </c>
      <c r="B878" s="138" t="s">
        <v>1153</v>
      </c>
      <c r="C878" s="133">
        <v>2401.6659936300002</v>
      </c>
      <c r="D878" s="133">
        <v>4010.9933999999998</v>
      </c>
      <c r="E878" s="133">
        <f t="shared" si="27"/>
        <v>1609.3274063699996</v>
      </c>
      <c r="F878" s="150">
        <f t="shared" si="28"/>
        <v>167.00879350577722</v>
      </c>
    </row>
    <row r="879" spans="1:6" ht="12" x14ac:dyDescent="0.15">
      <c r="A879" s="151" t="s">
        <v>1154</v>
      </c>
      <c r="B879" s="140" t="s">
        <v>1153</v>
      </c>
      <c r="C879" s="136">
        <v>2401.6659936300002</v>
      </c>
      <c r="D879" s="136">
        <v>4010.9933999999998</v>
      </c>
      <c r="E879" s="136">
        <f t="shared" si="27"/>
        <v>1609.3274063699996</v>
      </c>
      <c r="F879" s="152">
        <f t="shared" si="28"/>
        <v>167.00879350577722</v>
      </c>
    </row>
    <row r="880" spans="1:6" ht="60" x14ac:dyDescent="0.15">
      <c r="A880" s="151" t="s">
        <v>1155</v>
      </c>
      <c r="B880" s="139" t="s">
        <v>1156</v>
      </c>
      <c r="C880" s="136">
        <v>2301.6660901</v>
      </c>
      <c r="D880" s="136">
        <v>3885.9933999999998</v>
      </c>
      <c r="E880" s="136">
        <f t="shared" si="27"/>
        <v>1584.3273098999998</v>
      </c>
      <c r="F880" s="152">
        <f t="shared" si="28"/>
        <v>168.833933675895</v>
      </c>
    </row>
    <row r="881" spans="1:6" ht="36" x14ac:dyDescent="0.15">
      <c r="A881" s="151" t="s">
        <v>1157</v>
      </c>
      <c r="B881" s="135" t="s">
        <v>1158</v>
      </c>
      <c r="C881" s="136">
        <v>99.999903529999997</v>
      </c>
      <c r="D881" s="136">
        <v>125</v>
      </c>
      <c r="E881" s="136">
        <f t="shared" si="27"/>
        <v>25.000096470000003</v>
      </c>
      <c r="F881" s="152">
        <f t="shared" si="28"/>
        <v>125.00012058761634</v>
      </c>
    </row>
    <row r="882" spans="1:6" ht="24" x14ac:dyDescent="0.15">
      <c r="A882" s="149" t="s">
        <v>1159</v>
      </c>
      <c r="B882" s="138" t="s">
        <v>1781</v>
      </c>
      <c r="C882" s="133">
        <v>2748.2724377899999</v>
      </c>
      <c r="D882" s="133">
        <v>3942.0434</v>
      </c>
      <c r="E882" s="133">
        <f t="shared" si="27"/>
        <v>1193.7709622100001</v>
      </c>
      <c r="F882" s="150">
        <f t="shared" si="28"/>
        <v>143.43714057584339</v>
      </c>
    </row>
    <row r="883" spans="1:6" ht="24" x14ac:dyDescent="0.15">
      <c r="A883" s="149" t="s">
        <v>1160</v>
      </c>
      <c r="B883" s="138" t="s">
        <v>1781</v>
      </c>
      <c r="C883" s="133">
        <v>2526.1399976999996</v>
      </c>
      <c r="D883" s="133">
        <v>3730.0558000000001</v>
      </c>
      <c r="E883" s="133">
        <f t="shared" si="27"/>
        <v>1203.9158023000005</v>
      </c>
      <c r="F883" s="150">
        <f t="shared" si="28"/>
        <v>147.65831677563958</v>
      </c>
    </row>
    <row r="884" spans="1:6" ht="36" x14ac:dyDescent="0.15">
      <c r="A884" s="151" t="s">
        <v>1161</v>
      </c>
      <c r="B884" s="135" t="s">
        <v>1782</v>
      </c>
      <c r="C884" s="136">
        <v>1991.76054978</v>
      </c>
      <c r="D884" s="136">
        <v>2497.5605</v>
      </c>
      <c r="E884" s="136">
        <f t="shared" si="27"/>
        <v>505.79995022000003</v>
      </c>
      <c r="F884" s="152">
        <f t="shared" si="28"/>
        <v>125.3946163496344</v>
      </c>
    </row>
    <row r="885" spans="1:6" ht="24" x14ac:dyDescent="0.15">
      <c r="A885" s="151" t="s">
        <v>1162</v>
      </c>
      <c r="B885" s="135" t="s">
        <v>1783</v>
      </c>
      <c r="C885" s="136">
        <v>376.27550651000001</v>
      </c>
      <c r="D885" s="136">
        <v>1069.3499999999999</v>
      </c>
      <c r="E885" s="136">
        <f t="shared" si="27"/>
        <v>693.0744934899999</v>
      </c>
      <c r="F885" s="152">
        <f t="shared" si="28"/>
        <v>284.19335872226924</v>
      </c>
    </row>
    <row r="886" spans="1:6" ht="36" x14ac:dyDescent="0.15">
      <c r="A886" s="151" t="s">
        <v>1163</v>
      </c>
      <c r="B886" s="135" t="s">
        <v>1784</v>
      </c>
      <c r="C886" s="136">
        <v>112.91348615999999</v>
      </c>
      <c r="D886" s="136">
        <v>135.5342</v>
      </c>
      <c r="E886" s="136">
        <f t="shared" si="27"/>
        <v>22.620713840000008</v>
      </c>
      <c r="F886" s="152">
        <f t="shared" si="28"/>
        <v>120.03366879306705</v>
      </c>
    </row>
    <row r="887" spans="1:6" ht="48" x14ac:dyDescent="0.15">
      <c r="A887" s="151" t="s">
        <v>1164</v>
      </c>
      <c r="B887" s="135" t="s">
        <v>1785</v>
      </c>
      <c r="C887" s="136">
        <v>45.190455249999999</v>
      </c>
      <c r="D887" s="136">
        <v>27.6111</v>
      </c>
      <c r="E887" s="136">
        <f t="shared" si="27"/>
        <v>-17.579355249999999</v>
      </c>
      <c r="F887" s="152">
        <f t="shared" si="28"/>
        <v>61.099406605336206</v>
      </c>
    </row>
    <row r="888" spans="1:6" ht="96" x14ac:dyDescent="0.15">
      <c r="A888" s="151" t="s">
        <v>1786</v>
      </c>
      <c r="B888" s="139" t="s">
        <v>1787</v>
      </c>
      <c r="C888" s="136" t="s">
        <v>1364</v>
      </c>
      <c r="D888" s="136">
        <v>0</v>
      </c>
      <c r="E888" s="136" t="s">
        <v>1364</v>
      </c>
      <c r="F888" s="152" t="s">
        <v>1364</v>
      </c>
    </row>
    <row r="889" spans="1:6" ht="48" x14ac:dyDescent="0.15">
      <c r="A889" s="149" t="s">
        <v>1165</v>
      </c>
      <c r="B889" s="138" t="s">
        <v>1788</v>
      </c>
      <c r="C889" s="133">
        <v>222.13244009000002</v>
      </c>
      <c r="D889" s="133">
        <v>211.98759999999999</v>
      </c>
      <c r="E889" s="133">
        <f t="shared" si="27"/>
        <v>-10.144840090000031</v>
      </c>
      <c r="F889" s="150">
        <f t="shared" si="28"/>
        <v>95.432976792633397</v>
      </c>
    </row>
    <row r="890" spans="1:6" ht="24" x14ac:dyDescent="0.15">
      <c r="A890" s="151" t="s">
        <v>1166</v>
      </c>
      <c r="B890" s="140" t="s">
        <v>1167</v>
      </c>
      <c r="C890" s="136">
        <v>2.1007503500000002</v>
      </c>
      <c r="D890" s="136">
        <v>5.6098999999999997</v>
      </c>
      <c r="E890" s="136">
        <f t="shared" si="27"/>
        <v>3.5091496499999995</v>
      </c>
      <c r="F890" s="152">
        <f t="shared" si="28"/>
        <v>267.04267834585858</v>
      </c>
    </row>
    <row r="891" spans="1:6" ht="24" x14ac:dyDescent="0.15">
      <c r="A891" s="151" t="s">
        <v>1168</v>
      </c>
      <c r="B891" s="139" t="s">
        <v>1169</v>
      </c>
      <c r="C891" s="136">
        <v>220.03168974000002</v>
      </c>
      <c r="D891" s="136">
        <v>206.3777</v>
      </c>
      <c r="E891" s="136">
        <f t="shared" si="27"/>
        <v>-13.653989740000014</v>
      </c>
      <c r="F891" s="152">
        <f t="shared" si="28"/>
        <v>93.794534888981573</v>
      </c>
    </row>
    <row r="892" spans="1:6" s="20" customFormat="1" ht="12" x14ac:dyDescent="0.15">
      <c r="A892" s="149" t="s">
        <v>1170</v>
      </c>
      <c r="B892" s="138" t="s">
        <v>1171</v>
      </c>
      <c r="C892" s="133">
        <v>757.70484016</v>
      </c>
      <c r="D892" s="133">
        <v>330.45119999999997</v>
      </c>
      <c r="E892" s="133">
        <f t="shared" si="27"/>
        <v>-427.25364016000003</v>
      </c>
      <c r="F892" s="150">
        <f t="shared" si="28"/>
        <v>43.61212737274063</v>
      </c>
    </row>
    <row r="893" spans="1:6" s="20" customFormat="1" ht="12" x14ac:dyDescent="0.15">
      <c r="A893" s="149" t="s">
        <v>1172</v>
      </c>
      <c r="B893" s="138" t="s">
        <v>1173</v>
      </c>
      <c r="C893" s="133">
        <v>757.70484016</v>
      </c>
      <c r="D893" s="133">
        <v>330.45119999999997</v>
      </c>
      <c r="E893" s="133">
        <f t="shared" si="27"/>
        <v>-427.25364016000003</v>
      </c>
      <c r="F893" s="150">
        <f t="shared" si="28"/>
        <v>43.61212737274063</v>
      </c>
    </row>
    <row r="894" spans="1:6" ht="24" x14ac:dyDescent="0.15">
      <c r="A894" s="151" t="s">
        <v>1174</v>
      </c>
      <c r="B894" s="135" t="s">
        <v>1175</v>
      </c>
      <c r="C894" s="136">
        <v>255.48390762</v>
      </c>
      <c r="D894" s="136">
        <v>261.1687</v>
      </c>
      <c r="E894" s="136">
        <f t="shared" si="27"/>
        <v>5.6847923800000046</v>
      </c>
      <c r="F894" s="152">
        <f t="shared" si="28"/>
        <v>102.22510780931667</v>
      </c>
    </row>
    <row r="895" spans="1:6" ht="24" x14ac:dyDescent="0.15">
      <c r="A895" s="151" t="s">
        <v>1176</v>
      </c>
      <c r="B895" s="135" t="s">
        <v>1177</v>
      </c>
      <c r="C895" s="136">
        <v>10.47015513</v>
      </c>
      <c r="D895" s="136">
        <v>34.681399999999996</v>
      </c>
      <c r="E895" s="136">
        <f t="shared" si="27"/>
        <v>24.211244869999994</v>
      </c>
      <c r="F895" s="152">
        <f t="shared" si="28"/>
        <v>331.24055536319446</v>
      </c>
    </row>
    <row r="896" spans="1:6" ht="12" x14ac:dyDescent="0.15">
      <c r="A896" s="151" t="s">
        <v>1178</v>
      </c>
      <c r="B896" s="135" t="s">
        <v>1179</v>
      </c>
      <c r="C896" s="136">
        <v>24.42313858</v>
      </c>
      <c r="D896" s="136">
        <v>34.601100000000002</v>
      </c>
      <c r="E896" s="136">
        <f t="shared" si="27"/>
        <v>10.177961420000003</v>
      </c>
      <c r="F896" s="152">
        <f t="shared" si="28"/>
        <v>141.67343761597738</v>
      </c>
    </row>
    <row r="897" spans="1:6" ht="36" x14ac:dyDescent="0.15">
      <c r="A897" s="151" t="s">
        <v>1180</v>
      </c>
      <c r="B897" s="135" t="s">
        <v>1181</v>
      </c>
      <c r="C897" s="136">
        <v>467.32763882999996</v>
      </c>
      <c r="D897" s="136" t="s">
        <v>1364</v>
      </c>
      <c r="E897" s="136" t="s">
        <v>1364</v>
      </c>
      <c r="F897" s="152" t="s">
        <v>1364</v>
      </c>
    </row>
    <row r="898" spans="1:6" ht="24" x14ac:dyDescent="0.15">
      <c r="A898" s="149" t="s">
        <v>1182</v>
      </c>
      <c r="B898" s="138" t="s">
        <v>1183</v>
      </c>
      <c r="C898" s="133">
        <v>1891.0231054400001</v>
      </c>
      <c r="D898" s="133">
        <v>25.959800000000001</v>
      </c>
      <c r="E898" s="133">
        <f t="shared" si="27"/>
        <v>-1865.06330544</v>
      </c>
      <c r="F898" s="150">
        <f t="shared" si="28"/>
        <v>1.3727912644388192</v>
      </c>
    </row>
    <row r="899" spans="1:6" ht="24" x14ac:dyDescent="0.15">
      <c r="A899" s="151" t="s">
        <v>1184</v>
      </c>
      <c r="B899" s="135" t="s">
        <v>1183</v>
      </c>
      <c r="C899" s="136">
        <v>1891.0231054400001</v>
      </c>
      <c r="D899" s="136">
        <v>25.959800000000001</v>
      </c>
      <c r="E899" s="136">
        <f t="shared" si="27"/>
        <v>-1865.06330544</v>
      </c>
      <c r="F899" s="152">
        <f t="shared" si="28"/>
        <v>1.3727912644388192</v>
      </c>
    </row>
    <row r="900" spans="1:6" ht="48" x14ac:dyDescent="0.15">
      <c r="A900" s="151" t="s">
        <v>1185</v>
      </c>
      <c r="B900" s="140" t="s">
        <v>1186</v>
      </c>
      <c r="C900" s="136">
        <v>1891.0231054400001</v>
      </c>
      <c r="D900" s="136">
        <v>25.959800000000001</v>
      </c>
      <c r="E900" s="136">
        <f t="shared" si="27"/>
        <v>-1865.06330544</v>
      </c>
      <c r="F900" s="152">
        <f t="shared" si="28"/>
        <v>1.3727912644388192</v>
      </c>
    </row>
    <row r="901" spans="1:6" ht="12" x14ac:dyDescent="0.15">
      <c r="A901" s="149" t="s">
        <v>1187</v>
      </c>
      <c r="B901" s="134" t="s">
        <v>1188</v>
      </c>
      <c r="C901" s="133">
        <v>452.27922805999998</v>
      </c>
      <c r="D901" s="133">
        <v>263.70690000000002</v>
      </c>
      <c r="E901" s="133">
        <f t="shared" si="27"/>
        <v>-188.57232805999996</v>
      </c>
      <c r="F901" s="150">
        <f t="shared" si="28"/>
        <v>58.306215196116916</v>
      </c>
    </row>
    <row r="902" spans="1:6" ht="24" x14ac:dyDescent="0.15">
      <c r="A902" s="151" t="s">
        <v>1189</v>
      </c>
      <c r="B902" s="135" t="s">
        <v>1190</v>
      </c>
      <c r="C902" s="136">
        <v>452.27922805999998</v>
      </c>
      <c r="D902" s="136">
        <v>263.70690000000002</v>
      </c>
      <c r="E902" s="136">
        <f t="shared" ref="E902:E965" si="29">D902-C902</f>
        <v>-188.57232805999996</v>
      </c>
      <c r="F902" s="152">
        <f t="shared" ref="F902:F965" si="30">D902/C902*100</f>
        <v>58.306215196116916</v>
      </c>
    </row>
    <row r="903" spans="1:6" ht="24" x14ac:dyDescent="0.15">
      <c r="A903" s="151" t="s">
        <v>1191</v>
      </c>
      <c r="B903" s="135" t="s">
        <v>1192</v>
      </c>
      <c r="C903" s="136">
        <v>452.27922805999998</v>
      </c>
      <c r="D903" s="136">
        <v>263.70690000000002</v>
      </c>
      <c r="E903" s="136">
        <f t="shared" si="29"/>
        <v>-188.57232805999996</v>
      </c>
      <c r="F903" s="152">
        <f t="shared" si="30"/>
        <v>58.306215196116916</v>
      </c>
    </row>
    <row r="904" spans="1:6" ht="12" x14ac:dyDescent="0.15">
      <c r="A904" s="149" t="s">
        <v>1193</v>
      </c>
      <c r="B904" s="138" t="s">
        <v>1194</v>
      </c>
      <c r="C904" s="133">
        <v>283.43858111000003</v>
      </c>
      <c r="D904" s="133">
        <v>193.0138</v>
      </c>
      <c r="E904" s="133">
        <f t="shared" si="29"/>
        <v>-90.424781110000026</v>
      </c>
      <c r="F904" s="150">
        <f t="shared" si="30"/>
        <v>68.097222066283564</v>
      </c>
    </row>
    <row r="905" spans="1:6" ht="24" x14ac:dyDescent="0.15">
      <c r="A905" s="151" t="s">
        <v>1195</v>
      </c>
      <c r="B905" s="140" t="s">
        <v>1196</v>
      </c>
      <c r="C905" s="136">
        <v>283.43858111000003</v>
      </c>
      <c r="D905" s="136">
        <v>193.0138</v>
      </c>
      <c r="E905" s="136">
        <f t="shared" si="29"/>
        <v>-90.424781110000026</v>
      </c>
      <c r="F905" s="152">
        <f t="shared" si="30"/>
        <v>68.097222066283564</v>
      </c>
    </row>
    <row r="906" spans="1:6" ht="24" x14ac:dyDescent="0.15">
      <c r="A906" s="151" t="s">
        <v>1197</v>
      </c>
      <c r="B906" s="139" t="s">
        <v>1198</v>
      </c>
      <c r="C906" s="136">
        <v>283.43858111000003</v>
      </c>
      <c r="D906" s="136">
        <v>193.0138</v>
      </c>
      <c r="E906" s="136">
        <f t="shared" si="29"/>
        <v>-90.424781110000026</v>
      </c>
      <c r="F906" s="152">
        <f t="shared" si="30"/>
        <v>68.097222066283564</v>
      </c>
    </row>
    <row r="907" spans="1:6" ht="24" x14ac:dyDescent="0.15">
      <c r="A907" s="149" t="s">
        <v>1199</v>
      </c>
      <c r="B907" s="138" t="s">
        <v>1200</v>
      </c>
      <c r="C907" s="133">
        <v>460.68453438</v>
      </c>
      <c r="D907" s="133">
        <v>405.18049999999999</v>
      </c>
      <c r="E907" s="133">
        <f t="shared" si="29"/>
        <v>-55.504034380000007</v>
      </c>
      <c r="F907" s="150">
        <f t="shared" si="30"/>
        <v>87.951834663888036</v>
      </c>
    </row>
    <row r="908" spans="1:6" ht="24" x14ac:dyDescent="0.15">
      <c r="A908" s="151" t="s">
        <v>1201</v>
      </c>
      <c r="B908" s="135" t="s">
        <v>1202</v>
      </c>
      <c r="C908" s="136">
        <v>460.68453438</v>
      </c>
      <c r="D908" s="136">
        <v>405.18049999999999</v>
      </c>
      <c r="E908" s="136">
        <f t="shared" si="29"/>
        <v>-55.504034380000007</v>
      </c>
      <c r="F908" s="152">
        <f t="shared" si="30"/>
        <v>87.951834663888036</v>
      </c>
    </row>
    <row r="909" spans="1:6" ht="24" x14ac:dyDescent="0.15">
      <c r="A909" s="151" t="s">
        <v>1203</v>
      </c>
      <c r="B909" s="135" t="s">
        <v>1204</v>
      </c>
      <c r="C909" s="136">
        <v>460.68453438</v>
      </c>
      <c r="D909" s="136">
        <v>405.18049999999999</v>
      </c>
      <c r="E909" s="136">
        <f t="shared" si="29"/>
        <v>-55.504034380000007</v>
      </c>
      <c r="F909" s="152">
        <f t="shared" si="30"/>
        <v>87.951834663888036</v>
      </c>
    </row>
    <row r="910" spans="1:6" ht="12" x14ac:dyDescent="0.15">
      <c r="A910" s="149" t="s">
        <v>1205</v>
      </c>
      <c r="B910" s="138" t="s">
        <v>1206</v>
      </c>
      <c r="C910" s="133">
        <v>626.54646766999997</v>
      </c>
      <c r="D910" s="133">
        <v>314.49950000000001</v>
      </c>
      <c r="E910" s="133">
        <f t="shared" si="29"/>
        <v>-312.04696766999996</v>
      </c>
      <c r="F910" s="150">
        <f t="shared" si="30"/>
        <v>50.195718311135053</v>
      </c>
    </row>
    <row r="911" spans="1:6" ht="24" x14ac:dyDescent="0.15">
      <c r="A911" s="151" t="s">
        <v>1207</v>
      </c>
      <c r="B911" s="135" t="s">
        <v>1208</v>
      </c>
      <c r="C911" s="136">
        <v>626.54646766999997</v>
      </c>
      <c r="D911" s="136">
        <v>314.49950000000001</v>
      </c>
      <c r="E911" s="136">
        <f t="shared" si="29"/>
        <v>-312.04696766999996</v>
      </c>
      <c r="F911" s="152">
        <f t="shared" si="30"/>
        <v>50.195718311135053</v>
      </c>
    </row>
    <row r="912" spans="1:6" ht="24" x14ac:dyDescent="0.15">
      <c r="A912" s="151" t="s">
        <v>1209</v>
      </c>
      <c r="B912" s="135" t="s">
        <v>1210</v>
      </c>
      <c r="C912" s="136">
        <v>626.54646766999997</v>
      </c>
      <c r="D912" s="136">
        <v>314.49950000000001</v>
      </c>
      <c r="E912" s="136">
        <f t="shared" si="29"/>
        <v>-312.04696766999996</v>
      </c>
      <c r="F912" s="152">
        <f t="shared" si="30"/>
        <v>50.195718311135053</v>
      </c>
    </row>
    <row r="913" spans="1:6" ht="24" x14ac:dyDescent="0.15">
      <c r="A913" s="149" t="s">
        <v>1211</v>
      </c>
      <c r="B913" s="138" t="s">
        <v>1212</v>
      </c>
      <c r="C913" s="133">
        <v>392.53185581000002</v>
      </c>
      <c r="D913" s="133">
        <v>238.85659999999999</v>
      </c>
      <c r="E913" s="133">
        <f t="shared" si="29"/>
        <v>-153.67525581000004</v>
      </c>
      <c r="F913" s="150">
        <f t="shared" si="30"/>
        <v>60.850246028341573</v>
      </c>
    </row>
    <row r="914" spans="1:6" ht="24" x14ac:dyDescent="0.15">
      <c r="A914" s="151" t="s">
        <v>1213</v>
      </c>
      <c r="B914" s="135" t="s">
        <v>1214</v>
      </c>
      <c r="C914" s="136">
        <v>392.53185581000002</v>
      </c>
      <c r="D914" s="136">
        <v>238.85659999999999</v>
      </c>
      <c r="E914" s="136">
        <f t="shared" si="29"/>
        <v>-153.67525581000004</v>
      </c>
      <c r="F914" s="152">
        <f t="shared" si="30"/>
        <v>60.850246028341573</v>
      </c>
    </row>
    <row r="915" spans="1:6" ht="24" x14ac:dyDescent="0.15">
      <c r="A915" s="151" t="s">
        <v>1215</v>
      </c>
      <c r="B915" s="135" t="s">
        <v>1216</v>
      </c>
      <c r="C915" s="136">
        <v>388.93185581</v>
      </c>
      <c r="D915" s="136">
        <v>238.85659999999999</v>
      </c>
      <c r="E915" s="136">
        <f t="shared" si="29"/>
        <v>-150.07525581000002</v>
      </c>
      <c r="F915" s="152">
        <f t="shared" si="30"/>
        <v>61.413483218686416</v>
      </c>
    </row>
    <row r="916" spans="1:6" ht="60" x14ac:dyDescent="0.15">
      <c r="A916" s="151" t="s">
        <v>1796</v>
      </c>
      <c r="B916" s="135" t="s">
        <v>1795</v>
      </c>
      <c r="C916" s="136">
        <v>3.6</v>
      </c>
      <c r="D916" s="136" t="s">
        <v>1364</v>
      </c>
      <c r="E916" s="136" t="s">
        <v>1364</v>
      </c>
      <c r="F916" s="152" t="s">
        <v>1364</v>
      </c>
    </row>
    <row r="917" spans="1:6" ht="24" x14ac:dyDescent="0.15">
      <c r="A917" s="149" t="s">
        <v>1217</v>
      </c>
      <c r="B917" s="138" t="s">
        <v>1218</v>
      </c>
      <c r="C917" s="133">
        <v>331.70134985999999</v>
      </c>
      <c r="D917" s="133">
        <v>224.7098</v>
      </c>
      <c r="E917" s="133">
        <f t="shared" si="29"/>
        <v>-106.99154985999999</v>
      </c>
      <c r="F917" s="150">
        <f t="shared" si="30"/>
        <v>67.74461427270117</v>
      </c>
    </row>
    <row r="918" spans="1:6" ht="24" x14ac:dyDescent="0.15">
      <c r="A918" s="151" t="s">
        <v>1219</v>
      </c>
      <c r="B918" s="140" t="s">
        <v>1220</v>
      </c>
      <c r="C918" s="136">
        <v>331.70134985999999</v>
      </c>
      <c r="D918" s="136">
        <v>224.7098</v>
      </c>
      <c r="E918" s="136">
        <f t="shared" si="29"/>
        <v>-106.99154985999999</v>
      </c>
      <c r="F918" s="152">
        <f t="shared" si="30"/>
        <v>67.74461427270117</v>
      </c>
    </row>
    <row r="919" spans="1:6" ht="24" x14ac:dyDescent="0.15">
      <c r="A919" s="151" t="s">
        <v>1221</v>
      </c>
      <c r="B919" s="139" t="s">
        <v>1222</v>
      </c>
      <c r="C919" s="136">
        <v>288.44992641000005</v>
      </c>
      <c r="D919" s="136">
        <v>224.7098</v>
      </c>
      <c r="E919" s="136">
        <f t="shared" si="29"/>
        <v>-63.740126410000045</v>
      </c>
      <c r="F919" s="152">
        <f t="shared" si="30"/>
        <v>77.902533308536732</v>
      </c>
    </row>
    <row r="920" spans="1:6" ht="48" x14ac:dyDescent="0.15">
      <c r="A920" s="151" t="s">
        <v>1223</v>
      </c>
      <c r="B920" s="139" t="s">
        <v>160</v>
      </c>
      <c r="C920" s="136">
        <v>43.251423450000004</v>
      </c>
      <c r="D920" s="136" t="s">
        <v>1364</v>
      </c>
      <c r="E920" s="136" t="s">
        <v>1364</v>
      </c>
      <c r="F920" s="152" t="s">
        <v>1364</v>
      </c>
    </row>
    <row r="921" spans="1:6" ht="12" x14ac:dyDescent="0.15">
      <c r="A921" s="149" t="s">
        <v>1224</v>
      </c>
      <c r="B921" s="138" t="s">
        <v>1225</v>
      </c>
      <c r="C921" s="133">
        <v>327.74430894</v>
      </c>
      <c r="D921" s="133">
        <v>269.06049999999999</v>
      </c>
      <c r="E921" s="133">
        <f t="shared" si="29"/>
        <v>-58.683808940000006</v>
      </c>
      <c r="F921" s="150">
        <f t="shared" si="30"/>
        <v>82.094636782619702</v>
      </c>
    </row>
    <row r="922" spans="1:6" ht="24" x14ac:dyDescent="0.15">
      <c r="A922" s="151" t="s">
        <v>1226</v>
      </c>
      <c r="B922" s="135" t="s">
        <v>1227</v>
      </c>
      <c r="C922" s="136">
        <v>327.74430894</v>
      </c>
      <c r="D922" s="136">
        <v>269.06049999999999</v>
      </c>
      <c r="E922" s="136">
        <f t="shared" si="29"/>
        <v>-58.683808940000006</v>
      </c>
      <c r="F922" s="152">
        <f t="shared" si="30"/>
        <v>82.094636782619702</v>
      </c>
    </row>
    <row r="923" spans="1:6" ht="24" x14ac:dyDescent="0.15">
      <c r="A923" s="151" t="s">
        <v>1228</v>
      </c>
      <c r="B923" s="140" t="s">
        <v>1229</v>
      </c>
      <c r="C923" s="136">
        <v>327.74430894</v>
      </c>
      <c r="D923" s="136">
        <v>269.06049999999999</v>
      </c>
      <c r="E923" s="136">
        <f t="shared" si="29"/>
        <v>-58.683808940000006</v>
      </c>
      <c r="F923" s="152">
        <f t="shared" si="30"/>
        <v>82.094636782619702</v>
      </c>
    </row>
    <row r="924" spans="1:6" ht="24" x14ac:dyDescent="0.15">
      <c r="A924" s="149" t="s">
        <v>1230</v>
      </c>
      <c r="B924" s="134" t="s">
        <v>1231</v>
      </c>
      <c r="C924" s="133">
        <v>954.88661612999999</v>
      </c>
      <c r="D924" s="133">
        <v>226.6405</v>
      </c>
      <c r="E924" s="133">
        <f t="shared" si="29"/>
        <v>-728.24611613000002</v>
      </c>
      <c r="F924" s="150">
        <f t="shared" si="30"/>
        <v>23.734807480969529</v>
      </c>
    </row>
    <row r="925" spans="1:6" ht="24" x14ac:dyDescent="0.15">
      <c r="A925" s="151" t="s">
        <v>1232</v>
      </c>
      <c r="B925" s="135" t="s">
        <v>1233</v>
      </c>
      <c r="C925" s="136">
        <v>954.88661612999999</v>
      </c>
      <c r="D925" s="136">
        <v>226.6405</v>
      </c>
      <c r="E925" s="136">
        <f t="shared" si="29"/>
        <v>-728.24611613000002</v>
      </c>
      <c r="F925" s="152">
        <f t="shared" si="30"/>
        <v>23.734807480969529</v>
      </c>
    </row>
    <row r="926" spans="1:6" ht="24" x14ac:dyDescent="0.15">
      <c r="A926" s="151" t="s">
        <v>1234</v>
      </c>
      <c r="B926" s="135" t="s">
        <v>1235</v>
      </c>
      <c r="C926" s="136">
        <v>317.61700207000001</v>
      </c>
      <c r="D926" s="136">
        <v>226.6405</v>
      </c>
      <c r="E926" s="136">
        <f t="shared" si="29"/>
        <v>-90.976502070000009</v>
      </c>
      <c r="F926" s="152">
        <f t="shared" si="30"/>
        <v>71.356539014888881</v>
      </c>
    </row>
    <row r="927" spans="1:6" ht="48" x14ac:dyDescent="0.15">
      <c r="A927" s="151" t="s">
        <v>1236</v>
      </c>
      <c r="B927" s="135" t="s">
        <v>160</v>
      </c>
      <c r="C927" s="136">
        <v>637.26961405999998</v>
      </c>
      <c r="D927" s="136" t="s">
        <v>1364</v>
      </c>
      <c r="E927" s="136" t="s">
        <v>1364</v>
      </c>
      <c r="F927" s="152" t="s">
        <v>1364</v>
      </c>
    </row>
    <row r="928" spans="1:6" ht="12" x14ac:dyDescent="0.15">
      <c r="A928" s="149" t="s">
        <v>1237</v>
      </c>
      <c r="B928" s="132" t="s">
        <v>1238</v>
      </c>
      <c r="C928" s="133">
        <v>548.71658415000002</v>
      </c>
      <c r="D928" s="133">
        <v>324.59160000000003</v>
      </c>
      <c r="E928" s="133">
        <f t="shared" si="29"/>
        <v>-224.12498414999999</v>
      </c>
      <c r="F928" s="150">
        <f t="shared" si="30"/>
        <v>59.154691032860775</v>
      </c>
    </row>
    <row r="929" spans="1:6" ht="24" x14ac:dyDescent="0.15">
      <c r="A929" s="151" t="s">
        <v>1239</v>
      </c>
      <c r="B929" s="139" t="s">
        <v>1240</v>
      </c>
      <c r="C929" s="136">
        <v>548.71658415000002</v>
      </c>
      <c r="D929" s="136">
        <v>324.59160000000003</v>
      </c>
      <c r="E929" s="136">
        <f t="shared" si="29"/>
        <v>-224.12498414999999</v>
      </c>
      <c r="F929" s="152">
        <f t="shared" si="30"/>
        <v>59.154691032860775</v>
      </c>
    </row>
    <row r="930" spans="1:6" ht="20.25" customHeight="1" x14ac:dyDescent="0.15">
      <c r="A930" s="151" t="s">
        <v>1241</v>
      </c>
      <c r="B930" s="135" t="s">
        <v>1242</v>
      </c>
      <c r="C930" s="136">
        <v>548.71658415000002</v>
      </c>
      <c r="D930" s="136">
        <v>324.59160000000003</v>
      </c>
      <c r="E930" s="136">
        <f t="shared" si="29"/>
        <v>-224.12498414999999</v>
      </c>
      <c r="F930" s="152">
        <f t="shared" si="30"/>
        <v>59.154691032860775</v>
      </c>
    </row>
    <row r="931" spans="1:6" ht="24" x14ac:dyDescent="0.15">
      <c r="A931" s="149" t="s">
        <v>1243</v>
      </c>
      <c r="B931" s="138" t="s">
        <v>1244</v>
      </c>
      <c r="C931" s="133">
        <v>342.49388754</v>
      </c>
      <c r="D931" s="133">
        <v>198.60720000000001</v>
      </c>
      <c r="E931" s="133">
        <f t="shared" si="29"/>
        <v>-143.88668754</v>
      </c>
      <c r="F931" s="150">
        <f t="shared" si="30"/>
        <v>57.988538547802428</v>
      </c>
    </row>
    <row r="932" spans="1:6" ht="24" x14ac:dyDescent="0.15">
      <c r="A932" s="151" t="s">
        <v>1245</v>
      </c>
      <c r="B932" s="135" t="s">
        <v>1246</v>
      </c>
      <c r="C932" s="136">
        <v>342.49388754</v>
      </c>
      <c r="D932" s="136">
        <v>198.60720000000001</v>
      </c>
      <c r="E932" s="136">
        <f t="shared" si="29"/>
        <v>-143.88668754</v>
      </c>
      <c r="F932" s="152">
        <f t="shared" si="30"/>
        <v>57.988538547802428</v>
      </c>
    </row>
    <row r="933" spans="1:6" ht="24" x14ac:dyDescent="0.15">
      <c r="A933" s="151" t="s">
        <v>1247</v>
      </c>
      <c r="B933" s="135" t="s">
        <v>1248</v>
      </c>
      <c r="C933" s="136">
        <v>342.49388754</v>
      </c>
      <c r="D933" s="136">
        <v>198.60720000000001</v>
      </c>
      <c r="E933" s="136">
        <f t="shared" si="29"/>
        <v>-143.88668754</v>
      </c>
      <c r="F933" s="152">
        <f t="shared" si="30"/>
        <v>57.988538547802428</v>
      </c>
    </row>
    <row r="934" spans="1:6" ht="12" x14ac:dyDescent="0.15">
      <c r="A934" s="149" t="s">
        <v>1249</v>
      </c>
      <c r="B934" s="132" t="s">
        <v>1250</v>
      </c>
      <c r="C934" s="133">
        <v>579.29096364999998</v>
      </c>
      <c r="D934" s="133">
        <v>203.1874</v>
      </c>
      <c r="E934" s="133">
        <f t="shared" si="29"/>
        <v>-376.10356364999996</v>
      </c>
      <c r="F934" s="150">
        <f t="shared" si="30"/>
        <v>35.075188937827647</v>
      </c>
    </row>
    <row r="935" spans="1:6" ht="24" x14ac:dyDescent="0.15">
      <c r="A935" s="151" t="s">
        <v>1251</v>
      </c>
      <c r="B935" s="139" t="s">
        <v>1252</v>
      </c>
      <c r="C935" s="136">
        <v>579.29096364999998</v>
      </c>
      <c r="D935" s="136">
        <v>203.1874</v>
      </c>
      <c r="E935" s="136">
        <f t="shared" si="29"/>
        <v>-376.10356364999996</v>
      </c>
      <c r="F935" s="152">
        <f t="shared" si="30"/>
        <v>35.075188937827647</v>
      </c>
    </row>
    <row r="936" spans="1:6" ht="24" x14ac:dyDescent="0.15">
      <c r="A936" s="151" t="s">
        <v>1253</v>
      </c>
      <c r="B936" s="135" t="s">
        <v>1254</v>
      </c>
      <c r="C936" s="136">
        <v>433.43096364999997</v>
      </c>
      <c r="D936" s="136">
        <v>203.1874</v>
      </c>
      <c r="E936" s="136">
        <f t="shared" si="29"/>
        <v>-230.24356364999997</v>
      </c>
      <c r="F936" s="152">
        <f t="shared" si="30"/>
        <v>46.878838163504156</v>
      </c>
    </row>
    <row r="937" spans="1:6" ht="60" x14ac:dyDescent="0.15">
      <c r="A937" s="151" t="s">
        <v>1255</v>
      </c>
      <c r="B937" s="135" t="s">
        <v>1256</v>
      </c>
      <c r="C937" s="136">
        <v>20.364999999999998</v>
      </c>
      <c r="D937" s="136" t="s">
        <v>1364</v>
      </c>
      <c r="E937" s="136" t="s">
        <v>1364</v>
      </c>
      <c r="F937" s="152" t="s">
        <v>1364</v>
      </c>
    </row>
    <row r="938" spans="1:6" ht="48" x14ac:dyDescent="0.15">
      <c r="A938" s="151" t="s">
        <v>1794</v>
      </c>
      <c r="B938" s="135" t="s">
        <v>1793</v>
      </c>
      <c r="C938" s="136">
        <v>125.495</v>
      </c>
      <c r="D938" s="136" t="s">
        <v>1364</v>
      </c>
      <c r="E938" s="136" t="s">
        <v>1364</v>
      </c>
      <c r="F938" s="152" t="s">
        <v>1364</v>
      </c>
    </row>
    <row r="939" spans="1:6" ht="12" x14ac:dyDescent="0.15">
      <c r="A939" s="149" t="s">
        <v>1257</v>
      </c>
      <c r="B939" s="138" t="s">
        <v>1258</v>
      </c>
      <c r="C939" s="133">
        <v>532.14942108999992</v>
      </c>
      <c r="D939" s="133">
        <v>323.07279999999997</v>
      </c>
      <c r="E939" s="133">
        <f t="shared" si="29"/>
        <v>-209.07662108999995</v>
      </c>
      <c r="F939" s="150">
        <f t="shared" si="30"/>
        <v>60.710918248910431</v>
      </c>
    </row>
    <row r="940" spans="1:6" ht="24" x14ac:dyDescent="0.15">
      <c r="A940" s="151" t="s">
        <v>1259</v>
      </c>
      <c r="B940" s="135" t="s">
        <v>1260</v>
      </c>
      <c r="C940" s="136">
        <v>532.14942108999992</v>
      </c>
      <c r="D940" s="136">
        <v>323.07279999999997</v>
      </c>
      <c r="E940" s="136">
        <f t="shared" si="29"/>
        <v>-209.07662108999995</v>
      </c>
      <c r="F940" s="152">
        <f t="shared" si="30"/>
        <v>60.710918248910431</v>
      </c>
    </row>
    <row r="941" spans="1:6" ht="24" x14ac:dyDescent="0.15">
      <c r="A941" s="151" t="s">
        <v>1261</v>
      </c>
      <c r="B941" s="140" t="s">
        <v>1262</v>
      </c>
      <c r="C941" s="136">
        <v>464.81948566</v>
      </c>
      <c r="D941" s="136">
        <v>323.07279999999997</v>
      </c>
      <c r="E941" s="136">
        <f t="shared" si="29"/>
        <v>-141.74668566000003</v>
      </c>
      <c r="F941" s="152">
        <f t="shared" si="30"/>
        <v>69.505003548047682</v>
      </c>
    </row>
    <row r="942" spans="1:6" ht="72" x14ac:dyDescent="0.15">
      <c r="A942" s="151" t="s">
        <v>1263</v>
      </c>
      <c r="B942" s="140" t="s">
        <v>1264</v>
      </c>
      <c r="C942" s="136">
        <v>40.416420000000002</v>
      </c>
      <c r="D942" s="136" t="s">
        <v>1364</v>
      </c>
      <c r="E942" s="136" t="s">
        <v>1364</v>
      </c>
      <c r="F942" s="152" t="s">
        <v>1364</v>
      </c>
    </row>
    <row r="943" spans="1:6" ht="48" x14ac:dyDescent="0.15">
      <c r="A943" s="151" t="s">
        <v>1265</v>
      </c>
      <c r="B943" s="140" t="s">
        <v>1266</v>
      </c>
      <c r="C943" s="136">
        <v>18.662541440000002</v>
      </c>
      <c r="D943" s="136" t="s">
        <v>1364</v>
      </c>
      <c r="E943" s="136" t="s">
        <v>1364</v>
      </c>
      <c r="F943" s="152" t="s">
        <v>1364</v>
      </c>
    </row>
    <row r="944" spans="1:6" ht="48" x14ac:dyDescent="0.15">
      <c r="A944" s="151" t="s">
        <v>1267</v>
      </c>
      <c r="B944" s="140" t="s">
        <v>160</v>
      </c>
      <c r="C944" s="136">
        <v>8.2509739900000003</v>
      </c>
      <c r="D944" s="136" t="s">
        <v>1364</v>
      </c>
      <c r="E944" s="136" t="s">
        <v>1364</v>
      </c>
      <c r="F944" s="152" t="s">
        <v>1364</v>
      </c>
    </row>
    <row r="945" spans="1:6" ht="24" x14ac:dyDescent="0.15">
      <c r="A945" s="149" t="s">
        <v>1268</v>
      </c>
      <c r="B945" s="134" t="s">
        <v>1269</v>
      </c>
      <c r="C945" s="133">
        <v>296.33976491000004</v>
      </c>
      <c r="D945" s="133">
        <v>208.8929</v>
      </c>
      <c r="E945" s="133">
        <f t="shared" si="29"/>
        <v>-87.446864910000045</v>
      </c>
      <c r="F945" s="150">
        <f t="shared" si="30"/>
        <v>70.491012255288084</v>
      </c>
    </row>
    <row r="946" spans="1:6" ht="24" x14ac:dyDescent="0.15">
      <c r="A946" s="151" t="s">
        <v>1270</v>
      </c>
      <c r="B946" s="135" t="s">
        <v>1271</v>
      </c>
      <c r="C946" s="136">
        <v>296.33976491000004</v>
      </c>
      <c r="D946" s="136">
        <v>208.8929</v>
      </c>
      <c r="E946" s="136">
        <f t="shared" si="29"/>
        <v>-87.446864910000045</v>
      </c>
      <c r="F946" s="152">
        <f t="shared" si="30"/>
        <v>70.491012255288084</v>
      </c>
    </row>
    <row r="947" spans="1:6" ht="24" x14ac:dyDescent="0.15">
      <c r="A947" s="151" t="s">
        <v>1272</v>
      </c>
      <c r="B947" s="135" t="s">
        <v>1273</v>
      </c>
      <c r="C947" s="136">
        <v>296.33976491000004</v>
      </c>
      <c r="D947" s="136">
        <v>208.8929</v>
      </c>
      <c r="E947" s="136">
        <f t="shared" si="29"/>
        <v>-87.446864910000045</v>
      </c>
      <c r="F947" s="152">
        <f t="shared" si="30"/>
        <v>70.491012255288084</v>
      </c>
    </row>
    <row r="948" spans="1:6" ht="12" x14ac:dyDescent="0.15">
      <c r="A948" s="149" t="s">
        <v>1274</v>
      </c>
      <c r="B948" s="132" t="s">
        <v>1275</v>
      </c>
      <c r="C948" s="133">
        <v>424.21502948</v>
      </c>
      <c r="D948" s="133">
        <v>293.7235</v>
      </c>
      <c r="E948" s="133">
        <f t="shared" si="29"/>
        <v>-130.49152948</v>
      </c>
      <c r="F948" s="150">
        <f t="shared" si="30"/>
        <v>69.239296014581171</v>
      </c>
    </row>
    <row r="949" spans="1:6" ht="24" x14ac:dyDescent="0.15">
      <c r="A949" s="151" t="s">
        <v>1276</v>
      </c>
      <c r="B949" s="139" t="s">
        <v>1277</v>
      </c>
      <c r="C949" s="136">
        <v>424.21502948</v>
      </c>
      <c r="D949" s="136">
        <v>293.7235</v>
      </c>
      <c r="E949" s="136">
        <f t="shared" si="29"/>
        <v>-130.49152948</v>
      </c>
      <c r="F949" s="152">
        <f t="shared" si="30"/>
        <v>69.239296014581171</v>
      </c>
    </row>
    <row r="950" spans="1:6" ht="20.25" customHeight="1" x14ac:dyDescent="0.15">
      <c r="A950" s="151" t="s">
        <v>1278</v>
      </c>
      <c r="B950" s="135" t="s">
        <v>1279</v>
      </c>
      <c r="C950" s="136">
        <v>424.21502948</v>
      </c>
      <c r="D950" s="136">
        <v>293.7235</v>
      </c>
      <c r="E950" s="136">
        <f t="shared" si="29"/>
        <v>-130.49152948</v>
      </c>
      <c r="F950" s="152">
        <f t="shared" si="30"/>
        <v>69.239296014581171</v>
      </c>
    </row>
    <row r="951" spans="1:6" ht="12" x14ac:dyDescent="0.15">
      <c r="A951" s="149" t="s">
        <v>1280</v>
      </c>
      <c r="B951" s="138" t="s">
        <v>1281</v>
      </c>
      <c r="C951" s="133">
        <v>459.42443427999996</v>
      </c>
      <c r="D951" s="133">
        <v>247.85210000000001</v>
      </c>
      <c r="E951" s="133">
        <f t="shared" si="29"/>
        <v>-211.57233427999995</v>
      </c>
      <c r="F951" s="150">
        <f t="shared" si="30"/>
        <v>53.948393142917716</v>
      </c>
    </row>
    <row r="952" spans="1:6" ht="24" x14ac:dyDescent="0.15">
      <c r="A952" s="151" t="s">
        <v>1282</v>
      </c>
      <c r="B952" s="140" t="s">
        <v>1283</v>
      </c>
      <c r="C952" s="136">
        <v>459.42443427999996</v>
      </c>
      <c r="D952" s="136">
        <v>247.85210000000001</v>
      </c>
      <c r="E952" s="136">
        <f t="shared" si="29"/>
        <v>-211.57233427999995</v>
      </c>
      <c r="F952" s="152">
        <f t="shared" si="30"/>
        <v>53.948393142917716</v>
      </c>
    </row>
    <row r="953" spans="1:6" ht="24" x14ac:dyDescent="0.15">
      <c r="A953" s="151" t="s">
        <v>1284</v>
      </c>
      <c r="B953" s="139" t="s">
        <v>1285</v>
      </c>
      <c r="C953" s="136">
        <v>459.42443427999996</v>
      </c>
      <c r="D953" s="136">
        <v>247.85210000000001</v>
      </c>
      <c r="E953" s="136">
        <f t="shared" si="29"/>
        <v>-211.57233427999995</v>
      </c>
      <c r="F953" s="152">
        <f t="shared" si="30"/>
        <v>53.948393142917716</v>
      </c>
    </row>
    <row r="954" spans="1:6" ht="12" x14ac:dyDescent="0.15">
      <c r="A954" s="149" t="s">
        <v>1286</v>
      </c>
      <c r="B954" s="138" t="s">
        <v>1287</v>
      </c>
      <c r="C954" s="133">
        <v>317.60997630999998</v>
      </c>
      <c r="D954" s="133">
        <v>203.3407</v>
      </c>
      <c r="E954" s="133">
        <f t="shared" si="29"/>
        <v>-114.26927630999998</v>
      </c>
      <c r="F954" s="150">
        <f t="shared" si="30"/>
        <v>64.022138839093444</v>
      </c>
    </row>
    <row r="955" spans="1:6" ht="24" x14ac:dyDescent="0.15">
      <c r="A955" s="151" t="s">
        <v>1288</v>
      </c>
      <c r="B955" s="135" t="s">
        <v>1289</v>
      </c>
      <c r="C955" s="136">
        <v>317.60997630999998</v>
      </c>
      <c r="D955" s="136">
        <v>203.3407</v>
      </c>
      <c r="E955" s="136">
        <f t="shared" si="29"/>
        <v>-114.26927630999998</v>
      </c>
      <c r="F955" s="152">
        <f t="shared" si="30"/>
        <v>64.022138839093444</v>
      </c>
    </row>
    <row r="956" spans="1:6" ht="24" x14ac:dyDescent="0.15">
      <c r="A956" s="151" t="s">
        <v>1290</v>
      </c>
      <c r="B956" s="135" t="s">
        <v>1291</v>
      </c>
      <c r="C956" s="136">
        <v>317.60997630999998</v>
      </c>
      <c r="D956" s="136">
        <v>203.3407</v>
      </c>
      <c r="E956" s="136">
        <f t="shared" si="29"/>
        <v>-114.26927630999998</v>
      </c>
      <c r="F956" s="152">
        <f t="shared" si="30"/>
        <v>64.022138839093444</v>
      </c>
    </row>
    <row r="957" spans="1:6" ht="12" x14ac:dyDescent="0.15">
      <c r="A957" s="149" t="s">
        <v>1292</v>
      </c>
      <c r="B957" s="138" t="s">
        <v>1293</v>
      </c>
      <c r="C957" s="133">
        <v>318.62452347000004</v>
      </c>
      <c r="D957" s="133">
        <v>216.5856</v>
      </c>
      <c r="E957" s="133">
        <f t="shared" si="29"/>
        <v>-102.03892347000004</v>
      </c>
      <c r="F957" s="150">
        <f t="shared" si="30"/>
        <v>67.975182086193854</v>
      </c>
    </row>
    <row r="958" spans="1:6" ht="24" x14ac:dyDescent="0.15">
      <c r="A958" s="151" t="s">
        <v>1294</v>
      </c>
      <c r="B958" s="139" t="s">
        <v>1295</v>
      </c>
      <c r="C958" s="136">
        <v>318.62452347000004</v>
      </c>
      <c r="D958" s="136">
        <v>216.5856</v>
      </c>
      <c r="E958" s="136">
        <f t="shared" si="29"/>
        <v>-102.03892347000004</v>
      </c>
      <c r="F958" s="152">
        <f t="shared" si="30"/>
        <v>67.975182086193854</v>
      </c>
    </row>
    <row r="959" spans="1:6" ht="21" customHeight="1" x14ac:dyDescent="0.15">
      <c r="A959" s="151" t="s">
        <v>1296</v>
      </c>
      <c r="B959" s="135" t="s">
        <v>1297</v>
      </c>
      <c r="C959" s="136">
        <v>318.62452347000004</v>
      </c>
      <c r="D959" s="136">
        <v>216.5856</v>
      </c>
      <c r="E959" s="136">
        <f t="shared" si="29"/>
        <v>-102.03892347000004</v>
      </c>
      <c r="F959" s="152">
        <f t="shared" si="30"/>
        <v>67.975182086193854</v>
      </c>
    </row>
    <row r="960" spans="1:6" ht="24" x14ac:dyDescent="0.15">
      <c r="A960" s="149" t="s">
        <v>1298</v>
      </c>
      <c r="B960" s="138" t="s">
        <v>1299</v>
      </c>
      <c r="C960" s="133">
        <v>325.24501330999999</v>
      </c>
      <c r="D960" s="133">
        <v>176.4905</v>
      </c>
      <c r="E960" s="133">
        <f t="shared" si="29"/>
        <v>-148.75451330999999</v>
      </c>
      <c r="F960" s="150">
        <f t="shared" si="30"/>
        <v>54.263860405995537</v>
      </c>
    </row>
    <row r="961" spans="1:6" ht="24" x14ac:dyDescent="0.15">
      <c r="A961" s="151" t="s">
        <v>1300</v>
      </c>
      <c r="B961" s="140" t="s">
        <v>1301</v>
      </c>
      <c r="C961" s="136">
        <v>325.24501330999999</v>
      </c>
      <c r="D961" s="136">
        <v>176.4905</v>
      </c>
      <c r="E961" s="136">
        <f t="shared" si="29"/>
        <v>-148.75451330999999</v>
      </c>
      <c r="F961" s="152">
        <f t="shared" si="30"/>
        <v>54.263860405995537</v>
      </c>
    </row>
    <row r="962" spans="1:6" ht="24" x14ac:dyDescent="0.15">
      <c r="A962" s="151" t="s">
        <v>1302</v>
      </c>
      <c r="B962" s="139" t="s">
        <v>1303</v>
      </c>
      <c r="C962" s="136">
        <v>313.22100592000004</v>
      </c>
      <c r="D962" s="136">
        <v>176.4905</v>
      </c>
      <c r="E962" s="136">
        <f t="shared" si="29"/>
        <v>-136.73050592000004</v>
      </c>
      <c r="F962" s="152">
        <f t="shared" si="30"/>
        <v>56.346955237439452</v>
      </c>
    </row>
    <row r="963" spans="1:6" ht="48" x14ac:dyDescent="0.15">
      <c r="A963" s="151" t="s">
        <v>1792</v>
      </c>
      <c r="B963" s="139" t="s">
        <v>1791</v>
      </c>
      <c r="C963" s="136">
        <v>12.024007390000001</v>
      </c>
      <c r="D963" s="136" t="s">
        <v>1364</v>
      </c>
      <c r="E963" s="136" t="s">
        <v>1364</v>
      </c>
      <c r="F963" s="152" t="s">
        <v>1364</v>
      </c>
    </row>
    <row r="964" spans="1:6" ht="12" x14ac:dyDescent="0.15">
      <c r="A964" s="149" t="s">
        <v>1304</v>
      </c>
      <c r="B964" s="138" t="s">
        <v>1305</v>
      </c>
      <c r="C964" s="133">
        <v>498.67878795999997</v>
      </c>
      <c r="D964" s="133">
        <v>315.87099999999998</v>
      </c>
      <c r="E964" s="133">
        <f t="shared" si="29"/>
        <v>-182.80778795999998</v>
      </c>
      <c r="F964" s="150">
        <f t="shared" si="30"/>
        <v>63.341575303848018</v>
      </c>
    </row>
    <row r="965" spans="1:6" ht="24" x14ac:dyDescent="0.15">
      <c r="A965" s="151" t="s">
        <v>1306</v>
      </c>
      <c r="B965" s="135" t="s">
        <v>1307</v>
      </c>
      <c r="C965" s="136">
        <v>498.67878795999997</v>
      </c>
      <c r="D965" s="136">
        <v>315.87099999999998</v>
      </c>
      <c r="E965" s="136">
        <f t="shared" si="29"/>
        <v>-182.80778795999998</v>
      </c>
      <c r="F965" s="152">
        <f t="shared" si="30"/>
        <v>63.341575303848018</v>
      </c>
    </row>
    <row r="966" spans="1:6" ht="24" x14ac:dyDescent="0.15">
      <c r="A966" s="151" t="s">
        <v>1308</v>
      </c>
      <c r="B966" s="135" t="s">
        <v>1309</v>
      </c>
      <c r="C966" s="136">
        <v>495.67878795999997</v>
      </c>
      <c r="D966" s="136">
        <v>315.87099999999998</v>
      </c>
      <c r="E966" s="136">
        <f t="shared" ref="E966:E987" si="31">D966-C966</f>
        <v>-179.80778795999998</v>
      </c>
      <c r="F966" s="152">
        <f t="shared" ref="F966:F987" si="32">D966/C966*100</f>
        <v>63.724937938133031</v>
      </c>
    </row>
    <row r="967" spans="1:6" ht="60" x14ac:dyDescent="0.15">
      <c r="A967" s="151" t="s">
        <v>1790</v>
      </c>
      <c r="B967" s="135" t="s">
        <v>1789</v>
      </c>
      <c r="C967" s="136">
        <v>3</v>
      </c>
      <c r="D967" s="136" t="s">
        <v>1364</v>
      </c>
      <c r="E967" s="136" t="s">
        <v>1364</v>
      </c>
      <c r="F967" s="152" t="s">
        <v>1364</v>
      </c>
    </row>
    <row r="968" spans="1:6" ht="12" x14ac:dyDescent="0.15">
      <c r="A968" s="149" t="s">
        <v>1310</v>
      </c>
      <c r="B968" s="138" t="s">
        <v>1311</v>
      </c>
      <c r="C968" s="133">
        <v>277.69127362</v>
      </c>
      <c r="D968" s="133">
        <v>212.06209999999999</v>
      </c>
      <c r="E968" s="133">
        <f t="shared" si="31"/>
        <v>-65.629173620000017</v>
      </c>
      <c r="F968" s="150">
        <f t="shared" si="32"/>
        <v>76.366137558283981</v>
      </c>
    </row>
    <row r="969" spans="1:6" ht="24" x14ac:dyDescent="0.15">
      <c r="A969" s="151" t="s">
        <v>1312</v>
      </c>
      <c r="B969" s="135" t="s">
        <v>1313</v>
      </c>
      <c r="C969" s="136">
        <v>277.69127362</v>
      </c>
      <c r="D969" s="136">
        <v>212.06209999999999</v>
      </c>
      <c r="E969" s="136">
        <f t="shared" si="31"/>
        <v>-65.629173620000017</v>
      </c>
      <c r="F969" s="152">
        <f t="shared" si="32"/>
        <v>76.366137558283981</v>
      </c>
    </row>
    <row r="970" spans="1:6" ht="24" x14ac:dyDescent="0.15">
      <c r="A970" s="151" t="s">
        <v>1314</v>
      </c>
      <c r="B970" s="140" t="s">
        <v>1315</v>
      </c>
      <c r="C970" s="136">
        <v>277.69127362</v>
      </c>
      <c r="D970" s="136">
        <v>212.06209999999999</v>
      </c>
      <c r="E970" s="136">
        <f t="shared" si="31"/>
        <v>-65.629173620000017</v>
      </c>
      <c r="F970" s="152">
        <f t="shared" si="32"/>
        <v>76.366137558283981</v>
      </c>
    </row>
    <row r="971" spans="1:6" ht="24" x14ac:dyDescent="0.15">
      <c r="A971" s="149" t="s">
        <v>1316</v>
      </c>
      <c r="B971" s="134" t="s">
        <v>1317</v>
      </c>
      <c r="C971" s="133">
        <v>307.19422767999998</v>
      </c>
      <c r="D971" s="133">
        <v>183.22190000000001</v>
      </c>
      <c r="E971" s="133">
        <f t="shared" si="31"/>
        <v>-123.97232767999998</v>
      </c>
      <c r="F971" s="150">
        <f t="shared" si="32"/>
        <v>59.643666283619027</v>
      </c>
    </row>
    <row r="972" spans="1:6" ht="24" x14ac:dyDescent="0.15">
      <c r="A972" s="151" t="s">
        <v>1318</v>
      </c>
      <c r="B972" s="135" t="s">
        <v>1319</v>
      </c>
      <c r="C972" s="136">
        <v>307.19422767999998</v>
      </c>
      <c r="D972" s="136">
        <v>183.22190000000001</v>
      </c>
      <c r="E972" s="136">
        <f t="shared" si="31"/>
        <v>-123.97232767999998</v>
      </c>
      <c r="F972" s="152">
        <f t="shared" si="32"/>
        <v>59.643666283619027</v>
      </c>
    </row>
    <row r="973" spans="1:6" ht="24" x14ac:dyDescent="0.15">
      <c r="A973" s="151" t="s">
        <v>1320</v>
      </c>
      <c r="B973" s="140" t="s">
        <v>1321</v>
      </c>
      <c r="C973" s="136">
        <v>307.19422767999998</v>
      </c>
      <c r="D973" s="136">
        <v>183.22190000000001</v>
      </c>
      <c r="E973" s="136">
        <f t="shared" si="31"/>
        <v>-123.97232767999998</v>
      </c>
      <c r="F973" s="152">
        <f t="shared" si="32"/>
        <v>59.643666283619027</v>
      </c>
    </row>
    <row r="974" spans="1:6" ht="12" x14ac:dyDescent="0.15">
      <c r="A974" s="149" t="s">
        <v>1322</v>
      </c>
      <c r="B974" s="134" t="s">
        <v>1323</v>
      </c>
      <c r="C974" s="133">
        <v>353.75780961999999</v>
      </c>
      <c r="D974" s="133">
        <v>213.50720000000001</v>
      </c>
      <c r="E974" s="133">
        <f t="shared" si="31"/>
        <v>-140.25060961999998</v>
      </c>
      <c r="F974" s="150">
        <f t="shared" si="32"/>
        <v>60.354059809830183</v>
      </c>
    </row>
    <row r="975" spans="1:6" ht="24" x14ac:dyDescent="0.15">
      <c r="A975" s="151" t="s">
        <v>1324</v>
      </c>
      <c r="B975" s="135" t="s">
        <v>1325</v>
      </c>
      <c r="C975" s="136">
        <v>353.75780961999999</v>
      </c>
      <c r="D975" s="136">
        <v>213.50720000000001</v>
      </c>
      <c r="E975" s="136">
        <f t="shared" si="31"/>
        <v>-140.25060961999998</v>
      </c>
      <c r="F975" s="152">
        <f t="shared" si="32"/>
        <v>60.354059809830183</v>
      </c>
    </row>
    <row r="976" spans="1:6" ht="24" x14ac:dyDescent="0.15">
      <c r="A976" s="151" t="s">
        <v>1326</v>
      </c>
      <c r="B976" s="140" t="s">
        <v>1327</v>
      </c>
      <c r="C976" s="136">
        <v>353.75780961999999</v>
      </c>
      <c r="D976" s="136">
        <v>213.50720000000001</v>
      </c>
      <c r="E976" s="136">
        <f t="shared" si="31"/>
        <v>-140.25060961999998</v>
      </c>
      <c r="F976" s="152">
        <f t="shared" si="32"/>
        <v>60.354059809830183</v>
      </c>
    </row>
    <row r="977" spans="1:6" ht="12" x14ac:dyDescent="0.15">
      <c r="A977" s="149" t="s">
        <v>1328</v>
      </c>
      <c r="B977" s="134" t="s">
        <v>1329</v>
      </c>
      <c r="C977" s="133">
        <v>665.50406236000003</v>
      </c>
      <c r="D977" s="133">
        <v>176.5395</v>
      </c>
      <c r="E977" s="133">
        <f t="shared" si="31"/>
        <v>-488.96456236000006</v>
      </c>
      <c r="F977" s="150">
        <f t="shared" si="32"/>
        <v>26.527185930910534</v>
      </c>
    </row>
    <row r="978" spans="1:6" ht="24" x14ac:dyDescent="0.15">
      <c r="A978" s="151" t="s">
        <v>1330</v>
      </c>
      <c r="B978" s="135" t="s">
        <v>1331</v>
      </c>
      <c r="C978" s="136">
        <v>665.50406236000003</v>
      </c>
      <c r="D978" s="136">
        <v>176.5395</v>
      </c>
      <c r="E978" s="136">
        <f t="shared" si="31"/>
        <v>-488.96456236000006</v>
      </c>
      <c r="F978" s="152">
        <f t="shared" si="32"/>
        <v>26.527185930910534</v>
      </c>
    </row>
    <row r="979" spans="1:6" ht="24" x14ac:dyDescent="0.15">
      <c r="A979" s="151" t="s">
        <v>1332</v>
      </c>
      <c r="B979" s="140" t="s">
        <v>1333</v>
      </c>
      <c r="C979" s="136">
        <v>226.20914703</v>
      </c>
      <c r="D979" s="136">
        <v>176.5395</v>
      </c>
      <c r="E979" s="136">
        <f t="shared" si="31"/>
        <v>-49.669647029999993</v>
      </c>
      <c r="F979" s="152">
        <f t="shared" si="32"/>
        <v>78.042600097239756</v>
      </c>
    </row>
    <row r="980" spans="1:6" ht="48" x14ac:dyDescent="0.15">
      <c r="A980" s="151" t="s">
        <v>1334</v>
      </c>
      <c r="B980" s="140" t="s">
        <v>160</v>
      </c>
      <c r="C980" s="136">
        <v>439.29491532999998</v>
      </c>
      <c r="D980" s="136" t="s">
        <v>1364</v>
      </c>
      <c r="E980" s="136" t="s">
        <v>1364</v>
      </c>
      <c r="F980" s="152" t="s">
        <v>1364</v>
      </c>
    </row>
    <row r="981" spans="1:6" ht="12" x14ac:dyDescent="0.15">
      <c r="A981" s="149" t="s">
        <v>1335</v>
      </c>
      <c r="B981" s="134" t="s">
        <v>1336</v>
      </c>
      <c r="C981" s="133">
        <v>326.68386170999997</v>
      </c>
      <c r="D981" s="133">
        <v>280.45769999999999</v>
      </c>
      <c r="E981" s="133">
        <f t="shared" si="31"/>
        <v>-46.226161709999985</v>
      </c>
      <c r="F981" s="150">
        <f t="shared" si="32"/>
        <v>85.849879002888926</v>
      </c>
    </row>
    <row r="982" spans="1:6" ht="24" x14ac:dyDescent="0.15">
      <c r="A982" s="151" t="s">
        <v>1337</v>
      </c>
      <c r="B982" s="135" t="s">
        <v>1338</v>
      </c>
      <c r="C982" s="136">
        <v>326.68386170999997</v>
      </c>
      <c r="D982" s="136">
        <v>280.45769999999999</v>
      </c>
      <c r="E982" s="136">
        <f t="shared" si="31"/>
        <v>-46.226161709999985</v>
      </c>
      <c r="F982" s="152">
        <f t="shared" si="32"/>
        <v>85.849879002888926</v>
      </c>
    </row>
    <row r="983" spans="1:6" ht="24" x14ac:dyDescent="0.15">
      <c r="A983" s="151" t="s">
        <v>1339</v>
      </c>
      <c r="B983" s="140" t="s">
        <v>1340</v>
      </c>
      <c r="C983" s="136">
        <v>326.68386170999997</v>
      </c>
      <c r="D983" s="136">
        <v>280.45769999999999</v>
      </c>
      <c r="E983" s="136">
        <f t="shared" si="31"/>
        <v>-46.226161709999985</v>
      </c>
      <c r="F983" s="152">
        <f t="shared" si="32"/>
        <v>85.849879002888926</v>
      </c>
    </row>
    <row r="984" spans="1:6" ht="12" x14ac:dyDescent="0.15">
      <c r="A984" s="149" t="s">
        <v>1341</v>
      </c>
      <c r="B984" s="134" t="s">
        <v>1342</v>
      </c>
      <c r="C984" s="133">
        <v>56.640418429999997</v>
      </c>
      <c r="D984" s="133">
        <v>74.302700000000002</v>
      </c>
      <c r="E984" s="133">
        <f t="shared" si="31"/>
        <v>17.662281570000005</v>
      </c>
      <c r="F984" s="150">
        <f t="shared" si="32"/>
        <v>131.18317635987847</v>
      </c>
    </row>
    <row r="985" spans="1:6" ht="24" x14ac:dyDescent="0.15">
      <c r="A985" s="149" t="s">
        <v>1343</v>
      </c>
      <c r="B985" s="138" t="s">
        <v>1344</v>
      </c>
      <c r="C985" s="133">
        <v>56.640418429999997</v>
      </c>
      <c r="D985" s="133">
        <v>74.302700000000002</v>
      </c>
      <c r="E985" s="133">
        <f t="shared" si="31"/>
        <v>17.662281570000005</v>
      </c>
      <c r="F985" s="150">
        <f t="shared" si="32"/>
        <v>131.18317635987847</v>
      </c>
    </row>
    <row r="986" spans="1:6" ht="24" x14ac:dyDescent="0.15">
      <c r="A986" s="151" t="s">
        <v>1345</v>
      </c>
      <c r="B986" s="140" t="s">
        <v>1346</v>
      </c>
      <c r="C986" s="136">
        <v>56.640418429999997</v>
      </c>
      <c r="D986" s="136">
        <v>74.302700000000002</v>
      </c>
      <c r="E986" s="136">
        <f t="shared" si="31"/>
        <v>17.662281570000005</v>
      </c>
      <c r="F986" s="152">
        <f t="shared" si="32"/>
        <v>131.18317635987847</v>
      </c>
    </row>
    <row r="987" spans="1:6" ht="12.75" thickBot="1" x14ac:dyDescent="0.2">
      <c r="A987" s="179" t="s">
        <v>1397</v>
      </c>
      <c r="B987" s="180"/>
      <c r="C987" s="156">
        <v>1288121.3449176799</v>
      </c>
      <c r="D987" s="157">
        <v>1335162.5719000001</v>
      </c>
      <c r="E987" s="157">
        <f t="shared" si="31"/>
        <v>47041.226982320193</v>
      </c>
      <c r="F987" s="158">
        <f t="shared" si="32"/>
        <v>103.65192512086867</v>
      </c>
    </row>
    <row r="988" spans="1:6" ht="10.5" hidden="1" customHeight="1" x14ac:dyDescent="0.15"/>
  </sheetData>
  <mergeCells count="7">
    <mergeCell ref="A987:B987"/>
    <mergeCell ref="D3:D4"/>
    <mergeCell ref="C3:C4"/>
    <mergeCell ref="E3:F3"/>
    <mergeCell ref="A1:F1"/>
    <mergeCell ref="A3:A4"/>
    <mergeCell ref="B3:B4"/>
  </mergeCells>
  <pageMargins left="0.39370078740157483" right="0.39370078740157483" top="0.39370078740157483" bottom="0.39370078740157483" header="0" footer="0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showGridLines="0" showZeros="0" view="pageBreakPreview" zoomScale="106" zoomScaleNormal="100" zoomScaleSheetLayoutView="106" workbookViewId="0">
      <selection activeCell="E3" sqref="E3:F3"/>
    </sheetView>
  </sheetViews>
  <sheetFormatPr defaultRowHeight="12.75" x14ac:dyDescent="0.2"/>
  <cols>
    <col min="1" max="1" width="22.5" style="100" customWidth="1"/>
    <col min="2" max="2" width="53.83203125" style="100" customWidth="1"/>
    <col min="3" max="3" width="16.83203125" style="111" customWidth="1"/>
    <col min="4" max="5" width="16.83203125" style="100" customWidth="1"/>
    <col min="6" max="6" width="17.5" style="100" customWidth="1"/>
    <col min="7" max="8" width="9.33203125" style="100"/>
    <col min="9" max="9" width="17.33203125" style="100" customWidth="1"/>
    <col min="10" max="256" width="9.33203125" style="100"/>
    <col min="257" max="257" width="20" style="100" customWidth="1"/>
    <col min="258" max="258" width="53.83203125" style="100" customWidth="1"/>
    <col min="259" max="261" width="16.83203125" style="100" customWidth="1"/>
    <col min="262" max="262" width="17.5" style="100" customWidth="1"/>
    <col min="263" max="264" width="9.33203125" style="100"/>
    <col min="265" max="265" width="17.33203125" style="100" customWidth="1"/>
    <col min="266" max="512" width="9.33203125" style="100"/>
    <col min="513" max="513" width="20" style="100" customWidth="1"/>
    <col min="514" max="514" width="53.83203125" style="100" customWidth="1"/>
    <col min="515" max="517" width="16.83203125" style="100" customWidth="1"/>
    <col min="518" max="518" width="17.5" style="100" customWidth="1"/>
    <col min="519" max="520" width="9.33203125" style="100"/>
    <col min="521" max="521" width="17.33203125" style="100" customWidth="1"/>
    <col min="522" max="768" width="9.33203125" style="100"/>
    <col min="769" max="769" width="20" style="100" customWidth="1"/>
    <col min="770" max="770" width="53.83203125" style="100" customWidth="1"/>
    <col min="771" max="773" width="16.83203125" style="100" customWidth="1"/>
    <col min="774" max="774" width="17.5" style="100" customWidth="1"/>
    <col min="775" max="776" width="9.33203125" style="100"/>
    <col min="777" max="777" width="17.33203125" style="100" customWidth="1"/>
    <col min="778" max="1024" width="9.33203125" style="100"/>
    <col min="1025" max="1025" width="20" style="100" customWidth="1"/>
    <col min="1026" max="1026" width="53.83203125" style="100" customWidth="1"/>
    <col min="1027" max="1029" width="16.83203125" style="100" customWidth="1"/>
    <col min="1030" max="1030" width="17.5" style="100" customWidth="1"/>
    <col min="1031" max="1032" width="9.33203125" style="100"/>
    <col min="1033" max="1033" width="17.33203125" style="100" customWidth="1"/>
    <col min="1034" max="1280" width="9.33203125" style="100"/>
    <col min="1281" max="1281" width="20" style="100" customWidth="1"/>
    <col min="1282" max="1282" width="53.83203125" style="100" customWidth="1"/>
    <col min="1283" max="1285" width="16.83203125" style="100" customWidth="1"/>
    <col min="1286" max="1286" width="17.5" style="100" customWidth="1"/>
    <col min="1287" max="1288" width="9.33203125" style="100"/>
    <col min="1289" max="1289" width="17.33203125" style="100" customWidth="1"/>
    <col min="1290" max="1536" width="9.33203125" style="100"/>
    <col min="1537" max="1537" width="20" style="100" customWidth="1"/>
    <col min="1538" max="1538" width="53.83203125" style="100" customWidth="1"/>
    <col min="1539" max="1541" width="16.83203125" style="100" customWidth="1"/>
    <col min="1542" max="1542" width="17.5" style="100" customWidth="1"/>
    <col min="1543" max="1544" width="9.33203125" style="100"/>
    <col min="1545" max="1545" width="17.33203125" style="100" customWidth="1"/>
    <col min="1546" max="1792" width="9.33203125" style="100"/>
    <col min="1793" max="1793" width="20" style="100" customWidth="1"/>
    <col min="1794" max="1794" width="53.83203125" style="100" customWidth="1"/>
    <col min="1795" max="1797" width="16.83203125" style="100" customWidth="1"/>
    <col min="1798" max="1798" width="17.5" style="100" customWidth="1"/>
    <col min="1799" max="1800" width="9.33203125" style="100"/>
    <col min="1801" max="1801" width="17.33203125" style="100" customWidth="1"/>
    <col min="1802" max="2048" width="9.33203125" style="100"/>
    <col min="2049" max="2049" width="20" style="100" customWidth="1"/>
    <col min="2050" max="2050" width="53.83203125" style="100" customWidth="1"/>
    <col min="2051" max="2053" width="16.83203125" style="100" customWidth="1"/>
    <col min="2054" max="2054" width="17.5" style="100" customWidth="1"/>
    <col min="2055" max="2056" width="9.33203125" style="100"/>
    <col min="2057" max="2057" width="17.33203125" style="100" customWidth="1"/>
    <col min="2058" max="2304" width="9.33203125" style="100"/>
    <col min="2305" max="2305" width="20" style="100" customWidth="1"/>
    <col min="2306" max="2306" width="53.83203125" style="100" customWidth="1"/>
    <col min="2307" max="2309" width="16.83203125" style="100" customWidth="1"/>
    <col min="2310" max="2310" width="17.5" style="100" customWidth="1"/>
    <col min="2311" max="2312" width="9.33203125" style="100"/>
    <col min="2313" max="2313" width="17.33203125" style="100" customWidth="1"/>
    <col min="2314" max="2560" width="9.33203125" style="100"/>
    <col min="2561" max="2561" width="20" style="100" customWidth="1"/>
    <col min="2562" max="2562" width="53.83203125" style="100" customWidth="1"/>
    <col min="2563" max="2565" width="16.83203125" style="100" customWidth="1"/>
    <col min="2566" max="2566" width="17.5" style="100" customWidth="1"/>
    <col min="2567" max="2568" width="9.33203125" style="100"/>
    <col min="2569" max="2569" width="17.33203125" style="100" customWidth="1"/>
    <col min="2570" max="2816" width="9.33203125" style="100"/>
    <col min="2817" max="2817" width="20" style="100" customWidth="1"/>
    <col min="2818" max="2818" width="53.83203125" style="100" customWidth="1"/>
    <col min="2819" max="2821" width="16.83203125" style="100" customWidth="1"/>
    <col min="2822" max="2822" width="17.5" style="100" customWidth="1"/>
    <col min="2823" max="2824" width="9.33203125" style="100"/>
    <col min="2825" max="2825" width="17.33203125" style="100" customWidth="1"/>
    <col min="2826" max="3072" width="9.33203125" style="100"/>
    <col min="3073" max="3073" width="20" style="100" customWidth="1"/>
    <col min="3074" max="3074" width="53.83203125" style="100" customWidth="1"/>
    <col min="3075" max="3077" width="16.83203125" style="100" customWidth="1"/>
    <col min="3078" max="3078" width="17.5" style="100" customWidth="1"/>
    <col min="3079" max="3080" width="9.33203125" style="100"/>
    <col min="3081" max="3081" width="17.33203125" style="100" customWidth="1"/>
    <col min="3082" max="3328" width="9.33203125" style="100"/>
    <col min="3329" max="3329" width="20" style="100" customWidth="1"/>
    <col min="3330" max="3330" width="53.83203125" style="100" customWidth="1"/>
    <col min="3331" max="3333" width="16.83203125" style="100" customWidth="1"/>
    <col min="3334" max="3334" width="17.5" style="100" customWidth="1"/>
    <col min="3335" max="3336" width="9.33203125" style="100"/>
    <col min="3337" max="3337" width="17.33203125" style="100" customWidth="1"/>
    <col min="3338" max="3584" width="9.33203125" style="100"/>
    <col min="3585" max="3585" width="20" style="100" customWidth="1"/>
    <col min="3586" max="3586" width="53.83203125" style="100" customWidth="1"/>
    <col min="3587" max="3589" width="16.83203125" style="100" customWidth="1"/>
    <col min="3590" max="3590" width="17.5" style="100" customWidth="1"/>
    <col min="3591" max="3592" width="9.33203125" style="100"/>
    <col min="3593" max="3593" width="17.33203125" style="100" customWidth="1"/>
    <col min="3594" max="3840" width="9.33203125" style="100"/>
    <col min="3841" max="3841" width="20" style="100" customWidth="1"/>
    <col min="3842" max="3842" width="53.83203125" style="100" customWidth="1"/>
    <col min="3843" max="3845" width="16.83203125" style="100" customWidth="1"/>
    <col min="3846" max="3846" width="17.5" style="100" customWidth="1"/>
    <col min="3847" max="3848" width="9.33203125" style="100"/>
    <col min="3849" max="3849" width="17.33203125" style="100" customWidth="1"/>
    <col min="3850" max="4096" width="9.33203125" style="100"/>
    <col min="4097" max="4097" width="20" style="100" customWidth="1"/>
    <col min="4098" max="4098" width="53.83203125" style="100" customWidth="1"/>
    <col min="4099" max="4101" width="16.83203125" style="100" customWidth="1"/>
    <col min="4102" max="4102" width="17.5" style="100" customWidth="1"/>
    <col min="4103" max="4104" width="9.33203125" style="100"/>
    <col min="4105" max="4105" width="17.33203125" style="100" customWidth="1"/>
    <col min="4106" max="4352" width="9.33203125" style="100"/>
    <col min="4353" max="4353" width="20" style="100" customWidth="1"/>
    <col min="4354" max="4354" width="53.83203125" style="100" customWidth="1"/>
    <col min="4355" max="4357" width="16.83203125" style="100" customWidth="1"/>
    <col min="4358" max="4358" width="17.5" style="100" customWidth="1"/>
    <col min="4359" max="4360" width="9.33203125" style="100"/>
    <col min="4361" max="4361" width="17.33203125" style="100" customWidth="1"/>
    <col min="4362" max="4608" width="9.33203125" style="100"/>
    <col min="4609" max="4609" width="20" style="100" customWidth="1"/>
    <col min="4610" max="4610" width="53.83203125" style="100" customWidth="1"/>
    <col min="4611" max="4613" width="16.83203125" style="100" customWidth="1"/>
    <col min="4614" max="4614" width="17.5" style="100" customWidth="1"/>
    <col min="4615" max="4616" width="9.33203125" style="100"/>
    <col min="4617" max="4617" width="17.33203125" style="100" customWidth="1"/>
    <col min="4618" max="4864" width="9.33203125" style="100"/>
    <col min="4865" max="4865" width="20" style="100" customWidth="1"/>
    <col min="4866" max="4866" width="53.83203125" style="100" customWidth="1"/>
    <col min="4867" max="4869" width="16.83203125" style="100" customWidth="1"/>
    <col min="4870" max="4870" width="17.5" style="100" customWidth="1"/>
    <col min="4871" max="4872" width="9.33203125" style="100"/>
    <col min="4873" max="4873" width="17.33203125" style="100" customWidth="1"/>
    <col min="4874" max="5120" width="9.33203125" style="100"/>
    <col min="5121" max="5121" width="20" style="100" customWidth="1"/>
    <col min="5122" max="5122" width="53.83203125" style="100" customWidth="1"/>
    <col min="5123" max="5125" width="16.83203125" style="100" customWidth="1"/>
    <col min="5126" max="5126" width="17.5" style="100" customWidth="1"/>
    <col min="5127" max="5128" width="9.33203125" style="100"/>
    <col min="5129" max="5129" width="17.33203125" style="100" customWidth="1"/>
    <col min="5130" max="5376" width="9.33203125" style="100"/>
    <col min="5377" max="5377" width="20" style="100" customWidth="1"/>
    <col min="5378" max="5378" width="53.83203125" style="100" customWidth="1"/>
    <col min="5379" max="5381" width="16.83203125" style="100" customWidth="1"/>
    <col min="5382" max="5382" width="17.5" style="100" customWidth="1"/>
    <col min="5383" max="5384" width="9.33203125" style="100"/>
    <col min="5385" max="5385" width="17.33203125" style="100" customWidth="1"/>
    <col min="5386" max="5632" width="9.33203125" style="100"/>
    <col min="5633" max="5633" width="20" style="100" customWidth="1"/>
    <col min="5634" max="5634" width="53.83203125" style="100" customWidth="1"/>
    <col min="5635" max="5637" width="16.83203125" style="100" customWidth="1"/>
    <col min="5638" max="5638" width="17.5" style="100" customWidth="1"/>
    <col min="5639" max="5640" width="9.33203125" style="100"/>
    <col min="5641" max="5641" width="17.33203125" style="100" customWidth="1"/>
    <col min="5642" max="5888" width="9.33203125" style="100"/>
    <col min="5889" max="5889" width="20" style="100" customWidth="1"/>
    <col min="5890" max="5890" width="53.83203125" style="100" customWidth="1"/>
    <col min="5891" max="5893" width="16.83203125" style="100" customWidth="1"/>
    <col min="5894" max="5894" width="17.5" style="100" customWidth="1"/>
    <col min="5895" max="5896" width="9.33203125" style="100"/>
    <col min="5897" max="5897" width="17.33203125" style="100" customWidth="1"/>
    <col min="5898" max="6144" width="9.33203125" style="100"/>
    <col min="6145" max="6145" width="20" style="100" customWidth="1"/>
    <col min="6146" max="6146" width="53.83203125" style="100" customWidth="1"/>
    <col min="6147" max="6149" width="16.83203125" style="100" customWidth="1"/>
    <col min="6150" max="6150" width="17.5" style="100" customWidth="1"/>
    <col min="6151" max="6152" width="9.33203125" style="100"/>
    <col min="6153" max="6153" width="17.33203125" style="100" customWidth="1"/>
    <col min="6154" max="6400" width="9.33203125" style="100"/>
    <col min="6401" max="6401" width="20" style="100" customWidth="1"/>
    <col min="6402" max="6402" width="53.83203125" style="100" customWidth="1"/>
    <col min="6403" max="6405" width="16.83203125" style="100" customWidth="1"/>
    <col min="6406" max="6406" width="17.5" style="100" customWidth="1"/>
    <col min="6407" max="6408" width="9.33203125" style="100"/>
    <col min="6409" max="6409" width="17.33203125" style="100" customWidth="1"/>
    <col min="6410" max="6656" width="9.33203125" style="100"/>
    <col min="6657" max="6657" width="20" style="100" customWidth="1"/>
    <col min="6658" max="6658" width="53.83203125" style="100" customWidth="1"/>
    <col min="6659" max="6661" width="16.83203125" style="100" customWidth="1"/>
    <col min="6662" max="6662" width="17.5" style="100" customWidth="1"/>
    <col min="6663" max="6664" width="9.33203125" style="100"/>
    <col min="6665" max="6665" width="17.33203125" style="100" customWidth="1"/>
    <col min="6666" max="6912" width="9.33203125" style="100"/>
    <col min="6913" max="6913" width="20" style="100" customWidth="1"/>
    <col min="6914" max="6914" width="53.83203125" style="100" customWidth="1"/>
    <col min="6915" max="6917" width="16.83203125" style="100" customWidth="1"/>
    <col min="6918" max="6918" width="17.5" style="100" customWidth="1"/>
    <col min="6919" max="6920" width="9.33203125" style="100"/>
    <col min="6921" max="6921" width="17.33203125" style="100" customWidth="1"/>
    <col min="6922" max="7168" width="9.33203125" style="100"/>
    <col min="7169" max="7169" width="20" style="100" customWidth="1"/>
    <col min="7170" max="7170" width="53.83203125" style="100" customWidth="1"/>
    <col min="7171" max="7173" width="16.83203125" style="100" customWidth="1"/>
    <col min="7174" max="7174" width="17.5" style="100" customWidth="1"/>
    <col min="7175" max="7176" width="9.33203125" style="100"/>
    <col min="7177" max="7177" width="17.33203125" style="100" customWidth="1"/>
    <col min="7178" max="7424" width="9.33203125" style="100"/>
    <col min="7425" max="7425" width="20" style="100" customWidth="1"/>
    <col min="7426" max="7426" width="53.83203125" style="100" customWidth="1"/>
    <col min="7427" max="7429" width="16.83203125" style="100" customWidth="1"/>
    <col min="7430" max="7430" width="17.5" style="100" customWidth="1"/>
    <col min="7431" max="7432" width="9.33203125" style="100"/>
    <col min="7433" max="7433" width="17.33203125" style="100" customWidth="1"/>
    <col min="7434" max="7680" width="9.33203125" style="100"/>
    <col min="7681" max="7681" width="20" style="100" customWidth="1"/>
    <col min="7682" max="7682" width="53.83203125" style="100" customWidth="1"/>
    <col min="7683" max="7685" width="16.83203125" style="100" customWidth="1"/>
    <col min="7686" max="7686" width="17.5" style="100" customWidth="1"/>
    <col min="7687" max="7688" width="9.33203125" style="100"/>
    <col min="7689" max="7689" width="17.33203125" style="100" customWidth="1"/>
    <col min="7690" max="7936" width="9.33203125" style="100"/>
    <col min="7937" max="7937" width="20" style="100" customWidth="1"/>
    <col min="7938" max="7938" width="53.83203125" style="100" customWidth="1"/>
    <col min="7939" max="7941" width="16.83203125" style="100" customWidth="1"/>
    <col min="7942" max="7942" width="17.5" style="100" customWidth="1"/>
    <col min="7943" max="7944" width="9.33203125" style="100"/>
    <col min="7945" max="7945" width="17.33203125" style="100" customWidth="1"/>
    <col min="7946" max="8192" width="9.33203125" style="100"/>
    <col min="8193" max="8193" width="20" style="100" customWidth="1"/>
    <col min="8194" max="8194" width="53.83203125" style="100" customWidth="1"/>
    <col min="8195" max="8197" width="16.83203125" style="100" customWidth="1"/>
    <col min="8198" max="8198" width="17.5" style="100" customWidth="1"/>
    <col min="8199" max="8200" width="9.33203125" style="100"/>
    <col min="8201" max="8201" width="17.33203125" style="100" customWidth="1"/>
    <col min="8202" max="8448" width="9.33203125" style="100"/>
    <col min="8449" max="8449" width="20" style="100" customWidth="1"/>
    <col min="8450" max="8450" width="53.83203125" style="100" customWidth="1"/>
    <col min="8451" max="8453" width="16.83203125" style="100" customWidth="1"/>
    <col min="8454" max="8454" width="17.5" style="100" customWidth="1"/>
    <col min="8455" max="8456" width="9.33203125" style="100"/>
    <col min="8457" max="8457" width="17.33203125" style="100" customWidth="1"/>
    <col min="8458" max="8704" width="9.33203125" style="100"/>
    <col min="8705" max="8705" width="20" style="100" customWidth="1"/>
    <col min="8706" max="8706" width="53.83203125" style="100" customWidth="1"/>
    <col min="8707" max="8709" width="16.83203125" style="100" customWidth="1"/>
    <col min="8710" max="8710" width="17.5" style="100" customWidth="1"/>
    <col min="8711" max="8712" width="9.33203125" style="100"/>
    <col min="8713" max="8713" width="17.33203125" style="100" customWidth="1"/>
    <col min="8714" max="8960" width="9.33203125" style="100"/>
    <col min="8961" max="8961" width="20" style="100" customWidth="1"/>
    <col min="8962" max="8962" width="53.83203125" style="100" customWidth="1"/>
    <col min="8963" max="8965" width="16.83203125" style="100" customWidth="1"/>
    <col min="8966" max="8966" width="17.5" style="100" customWidth="1"/>
    <col min="8967" max="8968" width="9.33203125" style="100"/>
    <col min="8969" max="8969" width="17.33203125" style="100" customWidth="1"/>
    <col min="8970" max="9216" width="9.33203125" style="100"/>
    <col min="9217" max="9217" width="20" style="100" customWidth="1"/>
    <col min="9218" max="9218" width="53.83203125" style="100" customWidth="1"/>
    <col min="9219" max="9221" width="16.83203125" style="100" customWidth="1"/>
    <col min="9222" max="9222" width="17.5" style="100" customWidth="1"/>
    <col min="9223" max="9224" width="9.33203125" style="100"/>
    <col min="9225" max="9225" width="17.33203125" style="100" customWidth="1"/>
    <col min="9226" max="9472" width="9.33203125" style="100"/>
    <col min="9473" max="9473" width="20" style="100" customWidth="1"/>
    <col min="9474" max="9474" width="53.83203125" style="100" customWidth="1"/>
    <col min="9475" max="9477" width="16.83203125" style="100" customWidth="1"/>
    <col min="9478" max="9478" width="17.5" style="100" customWidth="1"/>
    <col min="9479" max="9480" width="9.33203125" style="100"/>
    <col min="9481" max="9481" width="17.33203125" style="100" customWidth="1"/>
    <col min="9482" max="9728" width="9.33203125" style="100"/>
    <col min="9729" max="9729" width="20" style="100" customWidth="1"/>
    <col min="9730" max="9730" width="53.83203125" style="100" customWidth="1"/>
    <col min="9731" max="9733" width="16.83203125" style="100" customWidth="1"/>
    <col min="9734" max="9734" width="17.5" style="100" customWidth="1"/>
    <col min="9735" max="9736" width="9.33203125" style="100"/>
    <col min="9737" max="9737" width="17.33203125" style="100" customWidth="1"/>
    <col min="9738" max="9984" width="9.33203125" style="100"/>
    <col min="9985" max="9985" width="20" style="100" customWidth="1"/>
    <col min="9986" max="9986" width="53.83203125" style="100" customWidth="1"/>
    <col min="9987" max="9989" width="16.83203125" style="100" customWidth="1"/>
    <col min="9990" max="9990" width="17.5" style="100" customWidth="1"/>
    <col min="9991" max="9992" width="9.33203125" style="100"/>
    <col min="9993" max="9993" width="17.33203125" style="100" customWidth="1"/>
    <col min="9994" max="10240" width="9.33203125" style="100"/>
    <col min="10241" max="10241" width="20" style="100" customWidth="1"/>
    <col min="10242" max="10242" width="53.83203125" style="100" customWidth="1"/>
    <col min="10243" max="10245" width="16.83203125" style="100" customWidth="1"/>
    <col min="10246" max="10246" width="17.5" style="100" customWidth="1"/>
    <col min="10247" max="10248" width="9.33203125" style="100"/>
    <col min="10249" max="10249" width="17.33203125" style="100" customWidth="1"/>
    <col min="10250" max="10496" width="9.33203125" style="100"/>
    <col min="10497" max="10497" width="20" style="100" customWidth="1"/>
    <col min="10498" max="10498" width="53.83203125" style="100" customWidth="1"/>
    <col min="10499" max="10501" width="16.83203125" style="100" customWidth="1"/>
    <col min="10502" max="10502" width="17.5" style="100" customWidth="1"/>
    <col min="10503" max="10504" width="9.33203125" style="100"/>
    <col min="10505" max="10505" width="17.33203125" style="100" customWidth="1"/>
    <col min="10506" max="10752" width="9.33203125" style="100"/>
    <col min="10753" max="10753" width="20" style="100" customWidth="1"/>
    <col min="10754" max="10754" width="53.83203125" style="100" customWidth="1"/>
    <col min="10755" max="10757" width="16.83203125" style="100" customWidth="1"/>
    <col min="10758" max="10758" width="17.5" style="100" customWidth="1"/>
    <col min="10759" max="10760" width="9.33203125" style="100"/>
    <col min="10761" max="10761" width="17.33203125" style="100" customWidth="1"/>
    <col min="10762" max="11008" width="9.33203125" style="100"/>
    <col min="11009" max="11009" width="20" style="100" customWidth="1"/>
    <col min="11010" max="11010" width="53.83203125" style="100" customWidth="1"/>
    <col min="11011" max="11013" width="16.83203125" style="100" customWidth="1"/>
    <col min="11014" max="11014" width="17.5" style="100" customWidth="1"/>
    <col min="11015" max="11016" width="9.33203125" style="100"/>
    <col min="11017" max="11017" width="17.33203125" style="100" customWidth="1"/>
    <col min="11018" max="11264" width="9.33203125" style="100"/>
    <col min="11265" max="11265" width="20" style="100" customWidth="1"/>
    <col min="11266" max="11266" width="53.83203125" style="100" customWidth="1"/>
    <col min="11267" max="11269" width="16.83203125" style="100" customWidth="1"/>
    <col min="11270" max="11270" width="17.5" style="100" customWidth="1"/>
    <col min="11271" max="11272" width="9.33203125" style="100"/>
    <col min="11273" max="11273" width="17.33203125" style="100" customWidth="1"/>
    <col min="11274" max="11520" width="9.33203125" style="100"/>
    <col min="11521" max="11521" width="20" style="100" customWidth="1"/>
    <col min="11522" max="11522" width="53.83203125" style="100" customWidth="1"/>
    <col min="11523" max="11525" width="16.83203125" style="100" customWidth="1"/>
    <col min="11526" max="11526" width="17.5" style="100" customWidth="1"/>
    <col min="11527" max="11528" width="9.33203125" style="100"/>
    <col min="11529" max="11529" width="17.33203125" style="100" customWidth="1"/>
    <col min="11530" max="11776" width="9.33203125" style="100"/>
    <col min="11777" max="11777" width="20" style="100" customWidth="1"/>
    <col min="11778" max="11778" width="53.83203125" style="100" customWidth="1"/>
    <col min="11779" max="11781" width="16.83203125" style="100" customWidth="1"/>
    <col min="11782" max="11782" width="17.5" style="100" customWidth="1"/>
    <col min="11783" max="11784" width="9.33203125" style="100"/>
    <col min="11785" max="11785" width="17.33203125" style="100" customWidth="1"/>
    <col min="11786" max="12032" width="9.33203125" style="100"/>
    <col min="12033" max="12033" width="20" style="100" customWidth="1"/>
    <col min="12034" max="12034" width="53.83203125" style="100" customWidth="1"/>
    <col min="12035" max="12037" width="16.83203125" style="100" customWidth="1"/>
    <col min="12038" max="12038" width="17.5" style="100" customWidth="1"/>
    <col min="12039" max="12040" width="9.33203125" style="100"/>
    <col min="12041" max="12041" width="17.33203125" style="100" customWidth="1"/>
    <col min="12042" max="12288" width="9.33203125" style="100"/>
    <col min="12289" max="12289" width="20" style="100" customWidth="1"/>
    <col min="12290" max="12290" width="53.83203125" style="100" customWidth="1"/>
    <col min="12291" max="12293" width="16.83203125" style="100" customWidth="1"/>
    <col min="12294" max="12294" width="17.5" style="100" customWidth="1"/>
    <col min="12295" max="12296" width="9.33203125" style="100"/>
    <col min="12297" max="12297" width="17.33203125" style="100" customWidth="1"/>
    <col min="12298" max="12544" width="9.33203125" style="100"/>
    <col min="12545" max="12545" width="20" style="100" customWidth="1"/>
    <col min="12546" max="12546" width="53.83203125" style="100" customWidth="1"/>
    <col min="12547" max="12549" width="16.83203125" style="100" customWidth="1"/>
    <col min="12550" max="12550" width="17.5" style="100" customWidth="1"/>
    <col min="12551" max="12552" width="9.33203125" style="100"/>
    <col min="12553" max="12553" width="17.33203125" style="100" customWidth="1"/>
    <col min="12554" max="12800" width="9.33203125" style="100"/>
    <col min="12801" max="12801" width="20" style="100" customWidth="1"/>
    <col min="12802" max="12802" width="53.83203125" style="100" customWidth="1"/>
    <col min="12803" max="12805" width="16.83203125" style="100" customWidth="1"/>
    <col min="12806" max="12806" width="17.5" style="100" customWidth="1"/>
    <col min="12807" max="12808" width="9.33203125" style="100"/>
    <col min="12809" max="12809" width="17.33203125" style="100" customWidth="1"/>
    <col min="12810" max="13056" width="9.33203125" style="100"/>
    <col min="13057" max="13057" width="20" style="100" customWidth="1"/>
    <col min="13058" max="13058" width="53.83203125" style="100" customWidth="1"/>
    <col min="13059" max="13061" width="16.83203125" style="100" customWidth="1"/>
    <col min="13062" max="13062" width="17.5" style="100" customWidth="1"/>
    <col min="13063" max="13064" width="9.33203125" style="100"/>
    <col min="13065" max="13065" width="17.33203125" style="100" customWidth="1"/>
    <col min="13066" max="13312" width="9.33203125" style="100"/>
    <col min="13313" max="13313" width="20" style="100" customWidth="1"/>
    <col min="13314" max="13314" width="53.83203125" style="100" customWidth="1"/>
    <col min="13315" max="13317" width="16.83203125" style="100" customWidth="1"/>
    <col min="13318" max="13318" width="17.5" style="100" customWidth="1"/>
    <col min="13319" max="13320" width="9.33203125" style="100"/>
    <col min="13321" max="13321" width="17.33203125" style="100" customWidth="1"/>
    <col min="13322" max="13568" width="9.33203125" style="100"/>
    <col min="13569" max="13569" width="20" style="100" customWidth="1"/>
    <col min="13570" max="13570" width="53.83203125" style="100" customWidth="1"/>
    <col min="13571" max="13573" width="16.83203125" style="100" customWidth="1"/>
    <col min="13574" max="13574" width="17.5" style="100" customWidth="1"/>
    <col min="13575" max="13576" width="9.33203125" style="100"/>
    <col min="13577" max="13577" width="17.33203125" style="100" customWidth="1"/>
    <col min="13578" max="13824" width="9.33203125" style="100"/>
    <col min="13825" max="13825" width="20" style="100" customWidth="1"/>
    <col min="13826" max="13826" width="53.83203125" style="100" customWidth="1"/>
    <col min="13827" max="13829" width="16.83203125" style="100" customWidth="1"/>
    <col min="13830" max="13830" width="17.5" style="100" customWidth="1"/>
    <col min="13831" max="13832" width="9.33203125" style="100"/>
    <col min="13833" max="13833" width="17.33203125" style="100" customWidth="1"/>
    <col min="13834" max="14080" width="9.33203125" style="100"/>
    <col min="14081" max="14081" width="20" style="100" customWidth="1"/>
    <col min="14082" max="14082" width="53.83203125" style="100" customWidth="1"/>
    <col min="14083" max="14085" width="16.83203125" style="100" customWidth="1"/>
    <col min="14086" max="14086" width="17.5" style="100" customWidth="1"/>
    <col min="14087" max="14088" width="9.33203125" style="100"/>
    <col min="14089" max="14089" width="17.33203125" style="100" customWidth="1"/>
    <col min="14090" max="14336" width="9.33203125" style="100"/>
    <col min="14337" max="14337" width="20" style="100" customWidth="1"/>
    <col min="14338" max="14338" width="53.83203125" style="100" customWidth="1"/>
    <col min="14339" max="14341" width="16.83203125" style="100" customWidth="1"/>
    <col min="14342" max="14342" width="17.5" style="100" customWidth="1"/>
    <col min="14343" max="14344" width="9.33203125" style="100"/>
    <col min="14345" max="14345" width="17.33203125" style="100" customWidth="1"/>
    <col min="14346" max="14592" width="9.33203125" style="100"/>
    <col min="14593" max="14593" width="20" style="100" customWidth="1"/>
    <col min="14594" max="14594" width="53.83203125" style="100" customWidth="1"/>
    <col min="14595" max="14597" width="16.83203125" style="100" customWidth="1"/>
    <col min="14598" max="14598" width="17.5" style="100" customWidth="1"/>
    <col min="14599" max="14600" width="9.33203125" style="100"/>
    <col min="14601" max="14601" width="17.33203125" style="100" customWidth="1"/>
    <col min="14602" max="14848" width="9.33203125" style="100"/>
    <col min="14849" max="14849" width="20" style="100" customWidth="1"/>
    <col min="14850" max="14850" width="53.83203125" style="100" customWidth="1"/>
    <col min="14851" max="14853" width="16.83203125" style="100" customWidth="1"/>
    <col min="14854" max="14854" width="17.5" style="100" customWidth="1"/>
    <col min="14855" max="14856" width="9.33203125" style="100"/>
    <col min="14857" max="14857" width="17.33203125" style="100" customWidth="1"/>
    <col min="14858" max="15104" width="9.33203125" style="100"/>
    <col min="15105" max="15105" width="20" style="100" customWidth="1"/>
    <col min="15106" max="15106" width="53.83203125" style="100" customWidth="1"/>
    <col min="15107" max="15109" width="16.83203125" style="100" customWidth="1"/>
    <col min="15110" max="15110" width="17.5" style="100" customWidth="1"/>
    <col min="15111" max="15112" width="9.33203125" style="100"/>
    <col min="15113" max="15113" width="17.33203125" style="100" customWidth="1"/>
    <col min="15114" max="15360" width="9.33203125" style="100"/>
    <col min="15361" max="15361" width="20" style="100" customWidth="1"/>
    <col min="15362" max="15362" width="53.83203125" style="100" customWidth="1"/>
    <col min="15363" max="15365" width="16.83203125" style="100" customWidth="1"/>
    <col min="15366" max="15366" width="17.5" style="100" customWidth="1"/>
    <col min="15367" max="15368" width="9.33203125" style="100"/>
    <col min="15369" max="15369" width="17.33203125" style="100" customWidth="1"/>
    <col min="15370" max="15616" width="9.33203125" style="100"/>
    <col min="15617" max="15617" width="20" style="100" customWidth="1"/>
    <col min="15618" max="15618" width="53.83203125" style="100" customWidth="1"/>
    <col min="15619" max="15621" width="16.83203125" style="100" customWidth="1"/>
    <col min="15622" max="15622" width="17.5" style="100" customWidth="1"/>
    <col min="15623" max="15624" width="9.33203125" style="100"/>
    <col min="15625" max="15625" width="17.33203125" style="100" customWidth="1"/>
    <col min="15626" max="15872" width="9.33203125" style="100"/>
    <col min="15873" max="15873" width="20" style="100" customWidth="1"/>
    <col min="15874" max="15874" width="53.83203125" style="100" customWidth="1"/>
    <col min="15875" max="15877" width="16.83203125" style="100" customWidth="1"/>
    <col min="15878" max="15878" width="17.5" style="100" customWidth="1"/>
    <col min="15879" max="15880" width="9.33203125" style="100"/>
    <col min="15881" max="15881" width="17.33203125" style="100" customWidth="1"/>
    <col min="15882" max="16128" width="9.33203125" style="100"/>
    <col min="16129" max="16129" width="20" style="100" customWidth="1"/>
    <col min="16130" max="16130" width="53.83203125" style="100" customWidth="1"/>
    <col min="16131" max="16133" width="16.83203125" style="100" customWidth="1"/>
    <col min="16134" max="16134" width="17.5" style="100" customWidth="1"/>
    <col min="16135" max="16136" width="9.33203125" style="100"/>
    <col min="16137" max="16137" width="17.33203125" style="100" customWidth="1"/>
    <col min="16138" max="16384" width="9.33203125" style="100"/>
  </cols>
  <sheetData>
    <row r="1" spans="1:8" ht="81.75" customHeight="1" x14ac:dyDescent="0.2">
      <c r="A1" s="192" t="s">
        <v>2058</v>
      </c>
      <c r="B1" s="192"/>
      <c r="C1" s="192"/>
      <c r="D1" s="192"/>
      <c r="E1" s="192"/>
      <c r="F1" s="192"/>
    </row>
    <row r="2" spans="1:8" ht="13.5" thickBot="1" x14ac:dyDescent="0.25">
      <c r="B2" s="101"/>
      <c r="C2" s="101"/>
      <c r="D2" s="102"/>
      <c r="E2" s="102"/>
      <c r="F2" s="102" t="s">
        <v>1349</v>
      </c>
    </row>
    <row r="3" spans="1:8" ht="45" customHeight="1" thickBot="1" x14ac:dyDescent="0.25">
      <c r="A3" s="193" t="s">
        <v>2032</v>
      </c>
      <c r="B3" s="193" t="s">
        <v>2033</v>
      </c>
      <c r="C3" s="195" t="s">
        <v>1414</v>
      </c>
      <c r="D3" s="195" t="s">
        <v>1930</v>
      </c>
      <c r="E3" s="197" t="s">
        <v>1933</v>
      </c>
      <c r="F3" s="198"/>
    </row>
    <row r="4" spans="1:8" s="103" customFormat="1" ht="62.25" customHeight="1" thickBot="1" x14ac:dyDescent="0.25">
      <c r="A4" s="194"/>
      <c r="B4" s="194"/>
      <c r="C4" s="196"/>
      <c r="D4" s="196"/>
      <c r="E4" s="129" t="s">
        <v>2060</v>
      </c>
      <c r="F4" s="129" t="s">
        <v>2061</v>
      </c>
    </row>
    <row r="5" spans="1:8" ht="27.75" customHeight="1" x14ac:dyDescent="0.2">
      <c r="A5" s="114" t="s">
        <v>2034</v>
      </c>
      <c r="B5" s="115" t="s">
        <v>2035</v>
      </c>
      <c r="C5" s="116">
        <f>163850.13427042-C6</f>
        <v>44131.343155480004</v>
      </c>
      <c r="D5" s="117">
        <f>218685.1043-D6</f>
        <v>58849.113899999997</v>
      </c>
      <c r="E5" s="117">
        <f>D5-C5</f>
        <v>14717.770744519992</v>
      </c>
      <c r="F5" s="117">
        <f>D5/C5*100</f>
        <v>133.34992704089589</v>
      </c>
    </row>
    <row r="6" spans="1:8" s="104" customFormat="1" ht="30" customHeight="1" x14ac:dyDescent="0.2">
      <c r="A6" s="118" t="s">
        <v>2036</v>
      </c>
      <c r="B6" s="119" t="s">
        <v>2037</v>
      </c>
      <c r="C6" s="120">
        <v>119718.79111494</v>
      </c>
      <c r="D6" s="121">
        <v>159835.99040000001</v>
      </c>
      <c r="E6" s="121">
        <f t="shared" ref="E6:E17" si="0">D6-C6</f>
        <v>40117.199285060007</v>
      </c>
      <c r="F6" s="121">
        <f t="shared" ref="F6:F17" si="1">D6/C6*100</f>
        <v>133.50952587430001</v>
      </c>
      <c r="H6" s="105"/>
    </row>
    <row r="7" spans="1:8" ht="27.75" customHeight="1" x14ac:dyDescent="0.2">
      <c r="A7" s="122" t="s">
        <v>2038</v>
      </c>
      <c r="B7" s="123" t="s">
        <v>2039</v>
      </c>
      <c r="C7" s="124">
        <v>120374.14319452</v>
      </c>
      <c r="D7" s="125">
        <v>119021.5717</v>
      </c>
      <c r="E7" s="125">
        <f t="shared" si="0"/>
        <v>-1352.5714945200016</v>
      </c>
      <c r="F7" s="125">
        <f t="shared" si="1"/>
        <v>98.876360438691307</v>
      </c>
    </row>
    <row r="8" spans="1:8" ht="34.5" customHeight="1" x14ac:dyDescent="0.2">
      <c r="A8" s="122" t="s">
        <v>2040</v>
      </c>
      <c r="B8" s="123" t="s">
        <v>2041</v>
      </c>
      <c r="C8" s="124">
        <v>157675.78571271</v>
      </c>
      <c r="D8" s="125">
        <v>166279.47829999999</v>
      </c>
      <c r="E8" s="125">
        <f t="shared" si="0"/>
        <v>8603.6925872899883</v>
      </c>
      <c r="F8" s="125">
        <f t="shared" si="1"/>
        <v>105.45657188159898</v>
      </c>
    </row>
    <row r="9" spans="1:8" ht="27.75" customHeight="1" x14ac:dyDescent="0.2">
      <c r="A9" s="122" t="s">
        <v>2042</v>
      </c>
      <c r="B9" s="123" t="s">
        <v>2043</v>
      </c>
      <c r="C9" s="124">
        <v>168990.02694653001</v>
      </c>
      <c r="D9" s="125">
        <v>96318.771989999994</v>
      </c>
      <c r="E9" s="125">
        <f t="shared" si="0"/>
        <v>-72671.254956530014</v>
      </c>
      <c r="F9" s="125">
        <f t="shared" si="1"/>
        <v>56.996719706113865</v>
      </c>
    </row>
    <row r="10" spans="1:8" s="104" customFormat="1" ht="33.75" customHeight="1" x14ac:dyDescent="0.2">
      <c r="A10" s="122" t="s">
        <v>2044</v>
      </c>
      <c r="B10" s="123" t="s">
        <v>2045</v>
      </c>
      <c r="C10" s="124">
        <v>6636.8466810800001</v>
      </c>
      <c r="D10" s="125">
        <v>8641.1025000000009</v>
      </c>
      <c r="E10" s="125">
        <f t="shared" si="0"/>
        <v>2004.2558189200008</v>
      </c>
      <c r="F10" s="125">
        <f t="shared" si="1"/>
        <v>130.19891697413527</v>
      </c>
    </row>
    <row r="11" spans="1:8" s="104" customFormat="1" ht="27.75" customHeight="1" x14ac:dyDescent="0.2">
      <c r="A11" s="122" t="s">
        <v>2046</v>
      </c>
      <c r="B11" s="123" t="s">
        <v>2047</v>
      </c>
      <c r="C11" s="124">
        <v>88.544975980000004</v>
      </c>
      <c r="D11" s="125">
        <v>364.73739999999998</v>
      </c>
      <c r="E11" s="125">
        <f t="shared" si="0"/>
        <v>276.19242401999998</v>
      </c>
      <c r="F11" s="125">
        <f t="shared" si="1"/>
        <v>411.92331463547367</v>
      </c>
    </row>
    <row r="12" spans="1:8" ht="27.75" customHeight="1" x14ac:dyDescent="0.2">
      <c r="A12" s="122" t="s">
        <v>2048</v>
      </c>
      <c r="B12" s="123" t="s">
        <v>2049</v>
      </c>
      <c r="C12" s="124">
        <v>124923.68195662</v>
      </c>
      <c r="D12" s="125">
        <v>164329.5527</v>
      </c>
      <c r="E12" s="125">
        <f t="shared" si="0"/>
        <v>39405.870743380001</v>
      </c>
      <c r="F12" s="125">
        <f t="shared" si="1"/>
        <v>131.54395557846573</v>
      </c>
    </row>
    <row r="13" spans="1:8" ht="27.75" customHeight="1" x14ac:dyDescent="0.2">
      <c r="A13" s="122" t="s">
        <v>2050</v>
      </c>
      <c r="B13" s="123" t="s">
        <v>2051</v>
      </c>
      <c r="C13" s="124">
        <v>9826.3811208099996</v>
      </c>
      <c r="D13" s="125">
        <v>19444.225210000001</v>
      </c>
      <c r="E13" s="125">
        <f t="shared" si="0"/>
        <v>9617.8440891900009</v>
      </c>
      <c r="F13" s="125">
        <f t="shared" si="1"/>
        <v>197.87778400760004</v>
      </c>
    </row>
    <row r="14" spans="1:8" ht="27.75" customHeight="1" x14ac:dyDescent="0.2">
      <c r="A14" s="122" t="s">
        <v>2052</v>
      </c>
      <c r="B14" s="123" t="s">
        <v>2053</v>
      </c>
      <c r="C14" s="124">
        <v>52857.80442239</v>
      </c>
      <c r="D14" s="125">
        <v>64281.348299999998</v>
      </c>
      <c r="E14" s="125">
        <f t="shared" si="0"/>
        <v>11423.543877609998</v>
      </c>
      <c r="F14" s="125">
        <f t="shared" si="1"/>
        <v>121.6118395427925</v>
      </c>
    </row>
    <row r="15" spans="1:8" ht="33" customHeight="1" x14ac:dyDescent="0.2">
      <c r="A15" s="122" t="s">
        <v>2054</v>
      </c>
      <c r="B15" s="123" t="s">
        <v>2055</v>
      </c>
      <c r="C15" s="124">
        <v>322720.94026553002</v>
      </c>
      <c r="D15" s="125">
        <v>313473.4607</v>
      </c>
      <c r="E15" s="125">
        <f t="shared" si="0"/>
        <v>-9247.4795655300259</v>
      </c>
      <c r="F15" s="125">
        <f t="shared" si="1"/>
        <v>97.134527571120316</v>
      </c>
    </row>
    <row r="16" spans="1:8" ht="27.75" customHeight="1" thickBot="1" x14ac:dyDescent="0.25">
      <c r="A16" s="118" t="s">
        <v>2056</v>
      </c>
      <c r="B16" s="126" t="s">
        <v>2057</v>
      </c>
      <c r="C16" s="127">
        <v>160177.05537108998</v>
      </c>
      <c r="D16" s="128">
        <v>164323.2188</v>
      </c>
      <c r="E16" s="128">
        <f>D16-C16</f>
        <v>4146.1634289100184</v>
      </c>
      <c r="F16" s="128">
        <f t="shared" si="1"/>
        <v>102.58848773271826</v>
      </c>
    </row>
    <row r="17" spans="1:10" ht="24" customHeight="1" thickBot="1" x14ac:dyDescent="0.25">
      <c r="A17" s="190" t="s">
        <v>1397</v>
      </c>
      <c r="B17" s="191"/>
      <c r="C17" s="113">
        <v>1288121.3449176799</v>
      </c>
      <c r="D17" s="106">
        <v>1335162.5719000001</v>
      </c>
      <c r="E17" s="106">
        <f t="shared" si="0"/>
        <v>47041.226982320193</v>
      </c>
      <c r="F17" s="106">
        <f t="shared" si="1"/>
        <v>103.65192512086867</v>
      </c>
    </row>
    <row r="18" spans="1:10" x14ac:dyDescent="0.2">
      <c r="B18" s="107"/>
      <c r="C18" s="108"/>
    </row>
    <row r="19" spans="1:10" x14ac:dyDescent="0.2">
      <c r="B19" s="107"/>
      <c r="C19" s="109"/>
    </row>
    <row r="20" spans="1:10" hidden="1" x14ac:dyDescent="0.2">
      <c r="B20" s="107"/>
      <c r="C20" s="109"/>
    </row>
    <row r="21" spans="1:10" x14ac:dyDescent="0.2">
      <c r="B21" s="107"/>
      <c r="C21" s="109"/>
      <c r="J21" s="110"/>
    </row>
    <row r="22" spans="1:10" x14ac:dyDescent="0.2">
      <c r="B22" s="107"/>
      <c r="C22" s="109"/>
    </row>
    <row r="23" spans="1:10" x14ac:dyDescent="0.2">
      <c r="C23" s="100"/>
    </row>
    <row r="24" spans="1:10" ht="12.75" customHeight="1" x14ac:dyDescent="0.2"/>
    <row r="25" spans="1:10" hidden="1" x14ac:dyDescent="0.2"/>
    <row r="26" spans="1:10" hidden="1" x14ac:dyDescent="0.2">
      <c r="A26" s="112"/>
    </row>
    <row r="27" spans="1:10" x14ac:dyDescent="0.2">
      <c r="A27" s="112"/>
    </row>
    <row r="35" spans="3:3" x14ac:dyDescent="0.2">
      <c r="C35" s="112"/>
    </row>
    <row r="36" spans="3:3" hidden="1" x14ac:dyDescent="0.2">
      <c r="C36" s="100"/>
    </row>
    <row r="37" spans="3:3" ht="15" customHeight="1" x14ac:dyDescent="0.2">
      <c r="C37" s="112"/>
    </row>
    <row r="40" spans="3:3" ht="25.5" customHeight="1" x14ac:dyDescent="0.2">
      <c r="C40" s="100"/>
    </row>
    <row r="41" spans="3:3" x14ac:dyDescent="0.2">
      <c r="C41" s="112"/>
    </row>
    <row r="42" spans="3:3" hidden="1" x14ac:dyDescent="0.2">
      <c r="C42" s="100"/>
    </row>
    <row r="43" spans="3:3" x14ac:dyDescent="0.2">
      <c r="C43" s="112"/>
    </row>
    <row r="44" spans="3:3" ht="13.5" customHeight="1" x14ac:dyDescent="0.2">
      <c r="C44" s="112"/>
    </row>
    <row r="45" spans="3:3" ht="26.25" customHeight="1" x14ac:dyDescent="0.2">
      <c r="C45" s="100"/>
    </row>
    <row r="46" spans="3:3" ht="14.25" customHeight="1" x14ac:dyDescent="0.2">
      <c r="C46" s="100"/>
    </row>
    <row r="48" spans="3:3" ht="27" customHeight="1" x14ac:dyDescent="0.2">
      <c r="C48" s="100"/>
    </row>
    <row r="50" spans="3:3" ht="14.25" customHeight="1" x14ac:dyDescent="0.2">
      <c r="C50" s="100"/>
    </row>
    <row r="54" spans="3:3" ht="14.25" customHeight="1" x14ac:dyDescent="0.2">
      <c r="C54" s="100"/>
    </row>
    <row r="55" spans="3:3" ht="28.5" customHeight="1" x14ac:dyDescent="0.2">
      <c r="C55" s="100"/>
    </row>
    <row r="57" spans="3:3" ht="14.25" customHeight="1" x14ac:dyDescent="0.2">
      <c r="C57" s="100"/>
    </row>
    <row r="58" spans="3:3" ht="24.75" customHeight="1" x14ac:dyDescent="0.2">
      <c r="C58" s="100"/>
    </row>
    <row r="59" spans="3:3" ht="15" customHeight="1" x14ac:dyDescent="0.2">
      <c r="C59" s="100"/>
    </row>
    <row r="60" spans="3:3" ht="14.25" hidden="1" customHeight="1" x14ac:dyDescent="0.2">
      <c r="C60" s="100"/>
    </row>
    <row r="61" spans="3:3" ht="13.5" customHeight="1" x14ac:dyDescent="0.2">
      <c r="C61" s="100"/>
    </row>
    <row r="67" spans="3:3" ht="12.75" hidden="1" customHeight="1" x14ac:dyDescent="0.2">
      <c r="C67" s="100"/>
    </row>
    <row r="68" spans="3:3" ht="12.75" hidden="1" customHeight="1" x14ac:dyDescent="0.2">
      <c r="C68" s="100"/>
    </row>
    <row r="76" spans="3:3" ht="34.5" customHeight="1" x14ac:dyDescent="0.2">
      <c r="C76" s="100"/>
    </row>
  </sheetData>
  <mergeCells count="7">
    <mergeCell ref="A17:B17"/>
    <mergeCell ref="A1:F1"/>
    <mergeCell ref="A3:A4"/>
    <mergeCell ref="B3:B4"/>
    <mergeCell ref="C3:C4"/>
    <mergeCell ref="D3:D4"/>
    <mergeCell ref="E3:F3"/>
  </mergeCells>
  <printOptions horizontalCentered="1"/>
  <pageMargins left="0.19685039370078741" right="0" top="0.62992125984251968" bottom="0.59055118110236227" header="0.39370078740157483" footer="0.39370078740157483"/>
  <pageSetup paperSize="9" scale="87" orientation="portrait" r:id="rId1"/>
  <headerFooter alignWithMargins="0">
    <oddHeader xml:space="preserve">&amp;R&amp;P 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showGridLines="0" showZeros="0" view="pageBreakPreview" topLeftCell="A22" zoomScale="106" zoomScaleNormal="100" zoomScaleSheetLayoutView="106" workbookViewId="0">
      <selection activeCell="E3" sqref="E3:F3"/>
    </sheetView>
  </sheetViews>
  <sheetFormatPr defaultRowHeight="12.75" x14ac:dyDescent="0.2"/>
  <cols>
    <col min="1" max="1" width="12.1640625" style="54" customWidth="1"/>
    <col min="2" max="2" width="77" style="74" customWidth="1"/>
    <col min="3" max="3" width="18.33203125" style="78" customWidth="1"/>
    <col min="4" max="6" width="18.33203125" style="54" customWidth="1"/>
    <col min="7" max="7" width="9.33203125" style="54"/>
    <col min="8" max="8" width="10.83203125" style="54" customWidth="1"/>
    <col min="9" max="9" width="14.83203125" style="54" bestFit="1" customWidth="1"/>
    <col min="10" max="256" width="9.33203125" style="54"/>
    <col min="257" max="257" width="12.1640625" style="54" customWidth="1"/>
    <col min="258" max="258" width="77" style="54" customWidth="1"/>
    <col min="259" max="262" width="18.33203125" style="54" customWidth="1"/>
    <col min="263" max="263" width="9.33203125" style="54"/>
    <col min="264" max="264" width="10.83203125" style="54" customWidth="1"/>
    <col min="265" max="265" width="14.83203125" style="54" bestFit="1" customWidth="1"/>
    <col min="266" max="512" width="9.33203125" style="54"/>
    <col min="513" max="513" width="12.1640625" style="54" customWidth="1"/>
    <col min="514" max="514" width="77" style="54" customWidth="1"/>
    <col min="515" max="518" width="18.33203125" style="54" customWidth="1"/>
    <col min="519" max="519" width="9.33203125" style="54"/>
    <col min="520" max="520" width="10.83203125" style="54" customWidth="1"/>
    <col min="521" max="521" width="14.83203125" style="54" bestFit="1" customWidth="1"/>
    <col min="522" max="768" width="9.33203125" style="54"/>
    <col min="769" max="769" width="12.1640625" style="54" customWidth="1"/>
    <col min="770" max="770" width="77" style="54" customWidth="1"/>
    <col min="771" max="774" width="18.33203125" style="54" customWidth="1"/>
    <col min="775" max="775" width="9.33203125" style="54"/>
    <col min="776" max="776" width="10.83203125" style="54" customWidth="1"/>
    <col min="777" max="777" width="14.83203125" style="54" bestFit="1" customWidth="1"/>
    <col min="778" max="1024" width="9.33203125" style="54"/>
    <col min="1025" max="1025" width="12.1640625" style="54" customWidth="1"/>
    <col min="1026" max="1026" width="77" style="54" customWidth="1"/>
    <col min="1027" max="1030" width="18.33203125" style="54" customWidth="1"/>
    <col min="1031" max="1031" width="9.33203125" style="54"/>
    <col min="1032" max="1032" width="10.83203125" style="54" customWidth="1"/>
    <col min="1033" max="1033" width="14.83203125" style="54" bestFit="1" customWidth="1"/>
    <col min="1034" max="1280" width="9.33203125" style="54"/>
    <col min="1281" max="1281" width="12.1640625" style="54" customWidth="1"/>
    <col min="1282" max="1282" width="77" style="54" customWidth="1"/>
    <col min="1283" max="1286" width="18.33203125" style="54" customWidth="1"/>
    <col min="1287" max="1287" width="9.33203125" style="54"/>
    <col min="1288" max="1288" width="10.83203125" style="54" customWidth="1"/>
    <col min="1289" max="1289" width="14.83203125" style="54" bestFit="1" customWidth="1"/>
    <col min="1290" max="1536" width="9.33203125" style="54"/>
    <col min="1537" max="1537" width="12.1640625" style="54" customWidth="1"/>
    <col min="1538" max="1538" width="77" style="54" customWidth="1"/>
    <col min="1539" max="1542" width="18.33203125" style="54" customWidth="1"/>
    <col min="1543" max="1543" width="9.33203125" style="54"/>
    <col min="1544" max="1544" width="10.83203125" style="54" customWidth="1"/>
    <col min="1545" max="1545" width="14.83203125" style="54" bestFit="1" customWidth="1"/>
    <col min="1546" max="1792" width="9.33203125" style="54"/>
    <col min="1793" max="1793" width="12.1640625" style="54" customWidth="1"/>
    <col min="1794" max="1794" width="77" style="54" customWidth="1"/>
    <col min="1795" max="1798" width="18.33203125" style="54" customWidth="1"/>
    <col min="1799" max="1799" width="9.33203125" style="54"/>
    <col min="1800" max="1800" width="10.83203125" style="54" customWidth="1"/>
    <col min="1801" max="1801" width="14.83203125" style="54" bestFit="1" customWidth="1"/>
    <col min="1802" max="2048" width="9.33203125" style="54"/>
    <col min="2049" max="2049" width="12.1640625" style="54" customWidth="1"/>
    <col min="2050" max="2050" width="77" style="54" customWidth="1"/>
    <col min="2051" max="2054" width="18.33203125" style="54" customWidth="1"/>
    <col min="2055" max="2055" width="9.33203125" style="54"/>
    <col min="2056" max="2056" width="10.83203125" style="54" customWidth="1"/>
    <col min="2057" max="2057" width="14.83203125" style="54" bestFit="1" customWidth="1"/>
    <col min="2058" max="2304" width="9.33203125" style="54"/>
    <col min="2305" max="2305" width="12.1640625" style="54" customWidth="1"/>
    <col min="2306" max="2306" width="77" style="54" customWidth="1"/>
    <col min="2307" max="2310" width="18.33203125" style="54" customWidth="1"/>
    <col min="2311" max="2311" width="9.33203125" style="54"/>
    <col min="2312" max="2312" width="10.83203125" style="54" customWidth="1"/>
    <col min="2313" max="2313" width="14.83203125" style="54" bestFit="1" customWidth="1"/>
    <col min="2314" max="2560" width="9.33203125" style="54"/>
    <col min="2561" max="2561" width="12.1640625" style="54" customWidth="1"/>
    <col min="2562" max="2562" width="77" style="54" customWidth="1"/>
    <col min="2563" max="2566" width="18.33203125" style="54" customWidth="1"/>
    <col min="2567" max="2567" width="9.33203125" style="54"/>
    <col min="2568" max="2568" width="10.83203125" style="54" customWidth="1"/>
    <col min="2569" max="2569" width="14.83203125" style="54" bestFit="1" customWidth="1"/>
    <col min="2570" max="2816" width="9.33203125" style="54"/>
    <col min="2817" max="2817" width="12.1640625" style="54" customWidth="1"/>
    <col min="2818" max="2818" width="77" style="54" customWidth="1"/>
    <col min="2819" max="2822" width="18.33203125" style="54" customWidth="1"/>
    <col min="2823" max="2823" width="9.33203125" style="54"/>
    <col min="2824" max="2824" width="10.83203125" style="54" customWidth="1"/>
    <col min="2825" max="2825" width="14.83203125" style="54" bestFit="1" customWidth="1"/>
    <col min="2826" max="3072" width="9.33203125" style="54"/>
    <col min="3073" max="3073" width="12.1640625" style="54" customWidth="1"/>
    <col min="3074" max="3074" width="77" style="54" customWidth="1"/>
    <col min="3075" max="3078" width="18.33203125" style="54" customWidth="1"/>
    <col min="3079" max="3079" width="9.33203125" style="54"/>
    <col min="3080" max="3080" width="10.83203125" style="54" customWidth="1"/>
    <col min="3081" max="3081" width="14.83203125" style="54" bestFit="1" customWidth="1"/>
    <col min="3082" max="3328" width="9.33203125" style="54"/>
    <col min="3329" max="3329" width="12.1640625" style="54" customWidth="1"/>
    <col min="3330" max="3330" width="77" style="54" customWidth="1"/>
    <col min="3331" max="3334" width="18.33203125" style="54" customWidth="1"/>
    <col min="3335" max="3335" width="9.33203125" style="54"/>
    <col min="3336" max="3336" width="10.83203125" style="54" customWidth="1"/>
    <col min="3337" max="3337" width="14.83203125" style="54" bestFit="1" customWidth="1"/>
    <col min="3338" max="3584" width="9.33203125" style="54"/>
    <col min="3585" max="3585" width="12.1640625" style="54" customWidth="1"/>
    <col min="3586" max="3586" width="77" style="54" customWidth="1"/>
    <col min="3587" max="3590" width="18.33203125" style="54" customWidth="1"/>
    <col min="3591" max="3591" width="9.33203125" style="54"/>
    <col min="3592" max="3592" width="10.83203125" style="54" customWidth="1"/>
    <col min="3593" max="3593" width="14.83203125" style="54" bestFit="1" customWidth="1"/>
    <col min="3594" max="3840" width="9.33203125" style="54"/>
    <col min="3841" max="3841" width="12.1640625" style="54" customWidth="1"/>
    <col min="3842" max="3842" width="77" style="54" customWidth="1"/>
    <col min="3843" max="3846" width="18.33203125" style="54" customWidth="1"/>
    <col min="3847" max="3847" width="9.33203125" style="54"/>
    <col min="3848" max="3848" width="10.83203125" style="54" customWidth="1"/>
    <col min="3849" max="3849" width="14.83203125" style="54" bestFit="1" customWidth="1"/>
    <col min="3850" max="4096" width="9.33203125" style="54"/>
    <col min="4097" max="4097" width="12.1640625" style="54" customWidth="1"/>
    <col min="4098" max="4098" width="77" style="54" customWidth="1"/>
    <col min="4099" max="4102" width="18.33203125" style="54" customWidth="1"/>
    <col min="4103" max="4103" width="9.33203125" style="54"/>
    <col min="4104" max="4104" width="10.83203125" style="54" customWidth="1"/>
    <col min="4105" max="4105" width="14.83203125" style="54" bestFit="1" customWidth="1"/>
    <col min="4106" max="4352" width="9.33203125" style="54"/>
    <col min="4353" max="4353" width="12.1640625" style="54" customWidth="1"/>
    <col min="4354" max="4354" width="77" style="54" customWidth="1"/>
    <col min="4355" max="4358" width="18.33203125" style="54" customWidth="1"/>
    <col min="4359" max="4359" width="9.33203125" style="54"/>
    <col min="4360" max="4360" width="10.83203125" style="54" customWidth="1"/>
    <col min="4361" max="4361" width="14.83203125" style="54" bestFit="1" customWidth="1"/>
    <col min="4362" max="4608" width="9.33203125" style="54"/>
    <col min="4609" max="4609" width="12.1640625" style="54" customWidth="1"/>
    <col min="4610" max="4610" width="77" style="54" customWidth="1"/>
    <col min="4611" max="4614" width="18.33203125" style="54" customWidth="1"/>
    <col min="4615" max="4615" width="9.33203125" style="54"/>
    <col min="4616" max="4616" width="10.83203125" style="54" customWidth="1"/>
    <col min="4617" max="4617" width="14.83203125" style="54" bestFit="1" customWidth="1"/>
    <col min="4618" max="4864" width="9.33203125" style="54"/>
    <col min="4865" max="4865" width="12.1640625" style="54" customWidth="1"/>
    <col min="4866" max="4866" width="77" style="54" customWidth="1"/>
    <col min="4867" max="4870" width="18.33203125" style="54" customWidth="1"/>
    <col min="4871" max="4871" width="9.33203125" style="54"/>
    <col min="4872" max="4872" width="10.83203125" style="54" customWidth="1"/>
    <col min="4873" max="4873" width="14.83203125" style="54" bestFit="1" customWidth="1"/>
    <col min="4874" max="5120" width="9.33203125" style="54"/>
    <col min="5121" max="5121" width="12.1640625" style="54" customWidth="1"/>
    <col min="5122" max="5122" width="77" style="54" customWidth="1"/>
    <col min="5123" max="5126" width="18.33203125" style="54" customWidth="1"/>
    <col min="5127" max="5127" width="9.33203125" style="54"/>
    <col min="5128" max="5128" width="10.83203125" style="54" customWidth="1"/>
    <col min="5129" max="5129" width="14.83203125" style="54" bestFit="1" customWidth="1"/>
    <col min="5130" max="5376" width="9.33203125" style="54"/>
    <col min="5377" max="5377" width="12.1640625" style="54" customWidth="1"/>
    <col min="5378" max="5378" width="77" style="54" customWidth="1"/>
    <col min="5379" max="5382" width="18.33203125" style="54" customWidth="1"/>
    <col min="5383" max="5383" width="9.33203125" style="54"/>
    <col min="5384" max="5384" width="10.83203125" style="54" customWidth="1"/>
    <col min="5385" max="5385" width="14.83203125" style="54" bestFit="1" customWidth="1"/>
    <col min="5386" max="5632" width="9.33203125" style="54"/>
    <col min="5633" max="5633" width="12.1640625" style="54" customWidth="1"/>
    <col min="5634" max="5634" width="77" style="54" customWidth="1"/>
    <col min="5635" max="5638" width="18.33203125" style="54" customWidth="1"/>
    <col min="5639" max="5639" width="9.33203125" style="54"/>
    <col min="5640" max="5640" width="10.83203125" style="54" customWidth="1"/>
    <col min="5641" max="5641" width="14.83203125" style="54" bestFit="1" customWidth="1"/>
    <col min="5642" max="5888" width="9.33203125" style="54"/>
    <col min="5889" max="5889" width="12.1640625" style="54" customWidth="1"/>
    <col min="5890" max="5890" width="77" style="54" customWidth="1"/>
    <col min="5891" max="5894" width="18.33203125" style="54" customWidth="1"/>
    <col min="5895" max="5895" width="9.33203125" style="54"/>
    <col min="5896" max="5896" width="10.83203125" style="54" customWidth="1"/>
    <col min="5897" max="5897" width="14.83203125" style="54" bestFit="1" customWidth="1"/>
    <col min="5898" max="6144" width="9.33203125" style="54"/>
    <col min="6145" max="6145" width="12.1640625" style="54" customWidth="1"/>
    <col min="6146" max="6146" width="77" style="54" customWidth="1"/>
    <col min="6147" max="6150" width="18.33203125" style="54" customWidth="1"/>
    <col min="6151" max="6151" width="9.33203125" style="54"/>
    <col min="6152" max="6152" width="10.83203125" style="54" customWidth="1"/>
    <col min="6153" max="6153" width="14.83203125" style="54" bestFit="1" customWidth="1"/>
    <col min="6154" max="6400" width="9.33203125" style="54"/>
    <col min="6401" max="6401" width="12.1640625" style="54" customWidth="1"/>
    <col min="6402" max="6402" width="77" style="54" customWidth="1"/>
    <col min="6403" max="6406" width="18.33203125" style="54" customWidth="1"/>
    <col min="6407" max="6407" width="9.33203125" style="54"/>
    <col min="6408" max="6408" width="10.83203125" style="54" customWidth="1"/>
    <col min="6409" max="6409" width="14.83203125" style="54" bestFit="1" customWidth="1"/>
    <col min="6410" max="6656" width="9.33203125" style="54"/>
    <col min="6657" max="6657" width="12.1640625" style="54" customWidth="1"/>
    <col min="6658" max="6658" width="77" style="54" customWidth="1"/>
    <col min="6659" max="6662" width="18.33203125" style="54" customWidth="1"/>
    <col min="6663" max="6663" width="9.33203125" style="54"/>
    <col min="6664" max="6664" width="10.83203125" style="54" customWidth="1"/>
    <col min="6665" max="6665" width="14.83203125" style="54" bestFit="1" customWidth="1"/>
    <col min="6666" max="6912" width="9.33203125" style="54"/>
    <col min="6913" max="6913" width="12.1640625" style="54" customWidth="1"/>
    <col min="6914" max="6914" width="77" style="54" customWidth="1"/>
    <col min="6915" max="6918" width="18.33203125" style="54" customWidth="1"/>
    <col min="6919" max="6919" width="9.33203125" style="54"/>
    <col min="6920" max="6920" width="10.83203125" style="54" customWidth="1"/>
    <col min="6921" max="6921" width="14.83203125" style="54" bestFit="1" customWidth="1"/>
    <col min="6922" max="7168" width="9.33203125" style="54"/>
    <col min="7169" max="7169" width="12.1640625" style="54" customWidth="1"/>
    <col min="7170" max="7170" width="77" style="54" customWidth="1"/>
    <col min="7171" max="7174" width="18.33203125" style="54" customWidth="1"/>
    <col min="7175" max="7175" width="9.33203125" style="54"/>
    <col min="7176" max="7176" width="10.83203125" style="54" customWidth="1"/>
    <col min="7177" max="7177" width="14.83203125" style="54" bestFit="1" customWidth="1"/>
    <col min="7178" max="7424" width="9.33203125" style="54"/>
    <col min="7425" max="7425" width="12.1640625" style="54" customWidth="1"/>
    <col min="7426" max="7426" width="77" style="54" customWidth="1"/>
    <col min="7427" max="7430" width="18.33203125" style="54" customWidth="1"/>
    <col min="7431" max="7431" width="9.33203125" style="54"/>
    <col min="7432" max="7432" width="10.83203125" style="54" customWidth="1"/>
    <col min="7433" max="7433" width="14.83203125" style="54" bestFit="1" customWidth="1"/>
    <col min="7434" max="7680" width="9.33203125" style="54"/>
    <col min="7681" max="7681" width="12.1640625" style="54" customWidth="1"/>
    <col min="7682" max="7682" width="77" style="54" customWidth="1"/>
    <col min="7683" max="7686" width="18.33203125" style="54" customWidth="1"/>
    <col min="7687" max="7687" width="9.33203125" style="54"/>
    <col min="7688" max="7688" width="10.83203125" style="54" customWidth="1"/>
    <col min="7689" max="7689" width="14.83203125" style="54" bestFit="1" customWidth="1"/>
    <col min="7690" max="7936" width="9.33203125" style="54"/>
    <col min="7937" max="7937" width="12.1640625" style="54" customWidth="1"/>
    <col min="7938" max="7938" width="77" style="54" customWidth="1"/>
    <col min="7939" max="7942" width="18.33203125" style="54" customWidth="1"/>
    <col min="7943" max="7943" width="9.33203125" style="54"/>
    <col min="7944" max="7944" width="10.83203125" style="54" customWidth="1"/>
    <col min="7945" max="7945" width="14.83203125" style="54" bestFit="1" customWidth="1"/>
    <col min="7946" max="8192" width="9.33203125" style="54"/>
    <col min="8193" max="8193" width="12.1640625" style="54" customWidth="1"/>
    <col min="8194" max="8194" width="77" style="54" customWidth="1"/>
    <col min="8195" max="8198" width="18.33203125" style="54" customWidth="1"/>
    <col min="8199" max="8199" width="9.33203125" style="54"/>
    <col min="8200" max="8200" width="10.83203125" style="54" customWidth="1"/>
    <col min="8201" max="8201" width="14.83203125" style="54" bestFit="1" customWidth="1"/>
    <col min="8202" max="8448" width="9.33203125" style="54"/>
    <col min="8449" max="8449" width="12.1640625" style="54" customWidth="1"/>
    <col min="8450" max="8450" width="77" style="54" customWidth="1"/>
    <col min="8451" max="8454" width="18.33203125" style="54" customWidth="1"/>
    <col min="8455" max="8455" width="9.33203125" style="54"/>
    <col min="8456" max="8456" width="10.83203125" style="54" customWidth="1"/>
    <col min="8457" max="8457" width="14.83203125" style="54" bestFit="1" customWidth="1"/>
    <col min="8458" max="8704" width="9.33203125" style="54"/>
    <col min="8705" max="8705" width="12.1640625" style="54" customWidth="1"/>
    <col min="8706" max="8706" width="77" style="54" customWidth="1"/>
    <col min="8707" max="8710" width="18.33203125" style="54" customWidth="1"/>
    <col min="8711" max="8711" width="9.33203125" style="54"/>
    <col min="8712" max="8712" width="10.83203125" style="54" customWidth="1"/>
    <col min="8713" max="8713" width="14.83203125" style="54" bestFit="1" customWidth="1"/>
    <col min="8714" max="8960" width="9.33203125" style="54"/>
    <col min="8961" max="8961" width="12.1640625" style="54" customWidth="1"/>
    <col min="8962" max="8962" width="77" style="54" customWidth="1"/>
    <col min="8963" max="8966" width="18.33203125" style="54" customWidth="1"/>
    <col min="8967" max="8967" width="9.33203125" style="54"/>
    <col min="8968" max="8968" width="10.83203125" style="54" customWidth="1"/>
    <col min="8969" max="8969" width="14.83203125" style="54" bestFit="1" customWidth="1"/>
    <col min="8970" max="9216" width="9.33203125" style="54"/>
    <col min="9217" max="9217" width="12.1640625" style="54" customWidth="1"/>
    <col min="9218" max="9218" width="77" style="54" customWidth="1"/>
    <col min="9219" max="9222" width="18.33203125" style="54" customWidth="1"/>
    <col min="9223" max="9223" width="9.33203125" style="54"/>
    <col min="9224" max="9224" width="10.83203125" style="54" customWidth="1"/>
    <col min="9225" max="9225" width="14.83203125" style="54" bestFit="1" customWidth="1"/>
    <col min="9226" max="9472" width="9.33203125" style="54"/>
    <col min="9473" max="9473" width="12.1640625" style="54" customWidth="1"/>
    <col min="9474" max="9474" width="77" style="54" customWidth="1"/>
    <col min="9475" max="9478" width="18.33203125" style="54" customWidth="1"/>
    <col min="9479" max="9479" width="9.33203125" style="54"/>
    <col min="9480" max="9480" width="10.83203125" style="54" customWidth="1"/>
    <col min="9481" max="9481" width="14.83203125" style="54" bestFit="1" customWidth="1"/>
    <col min="9482" max="9728" width="9.33203125" style="54"/>
    <col min="9729" max="9729" width="12.1640625" style="54" customWidth="1"/>
    <col min="9730" max="9730" width="77" style="54" customWidth="1"/>
    <col min="9731" max="9734" width="18.33203125" style="54" customWidth="1"/>
    <col min="9735" max="9735" width="9.33203125" style="54"/>
    <col min="9736" max="9736" width="10.83203125" style="54" customWidth="1"/>
    <col min="9737" max="9737" width="14.83203125" style="54" bestFit="1" customWidth="1"/>
    <col min="9738" max="9984" width="9.33203125" style="54"/>
    <col min="9985" max="9985" width="12.1640625" style="54" customWidth="1"/>
    <col min="9986" max="9986" width="77" style="54" customWidth="1"/>
    <col min="9987" max="9990" width="18.33203125" style="54" customWidth="1"/>
    <col min="9991" max="9991" width="9.33203125" style="54"/>
    <col min="9992" max="9992" width="10.83203125" style="54" customWidth="1"/>
    <col min="9993" max="9993" width="14.83203125" style="54" bestFit="1" customWidth="1"/>
    <col min="9994" max="10240" width="9.33203125" style="54"/>
    <col min="10241" max="10241" width="12.1640625" style="54" customWidth="1"/>
    <col min="10242" max="10242" width="77" style="54" customWidth="1"/>
    <col min="10243" max="10246" width="18.33203125" style="54" customWidth="1"/>
    <col min="10247" max="10247" width="9.33203125" style="54"/>
    <col min="10248" max="10248" width="10.83203125" style="54" customWidth="1"/>
    <col min="10249" max="10249" width="14.83203125" style="54" bestFit="1" customWidth="1"/>
    <col min="10250" max="10496" width="9.33203125" style="54"/>
    <col min="10497" max="10497" width="12.1640625" style="54" customWidth="1"/>
    <col min="10498" max="10498" width="77" style="54" customWidth="1"/>
    <col min="10499" max="10502" width="18.33203125" style="54" customWidth="1"/>
    <col min="10503" max="10503" width="9.33203125" style="54"/>
    <col min="10504" max="10504" width="10.83203125" style="54" customWidth="1"/>
    <col min="10505" max="10505" width="14.83203125" style="54" bestFit="1" customWidth="1"/>
    <col min="10506" max="10752" width="9.33203125" style="54"/>
    <col min="10753" max="10753" width="12.1640625" style="54" customWidth="1"/>
    <col min="10754" max="10754" width="77" style="54" customWidth="1"/>
    <col min="10755" max="10758" width="18.33203125" style="54" customWidth="1"/>
    <col min="10759" max="10759" width="9.33203125" style="54"/>
    <col min="10760" max="10760" width="10.83203125" style="54" customWidth="1"/>
    <col min="10761" max="10761" width="14.83203125" style="54" bestFit="1" customWidth="1"/>
    <col min="10762" max="11008" width="9.33203125" style="54"/>
    <col min="11009" max="11009" width="12.1640625" style="54" customWidth="1"/>
    <col min="11010" max="11010" width="77" style="54" customWidth="1"/>
    <col min="11011" max="11014" width="18.33203125" style="54" customWidth="1"/>
    <col min="11015" max="11015" width="9.33203125" style="54"/>
    <col min="11016" max="11016" width="10.83203125" style="54" customWidth="1"/>
    <col min="11017" max="11017" width="14.83203125" style="54" bestFit="1" customWidth="1"/>
    <col min="11018" max="11264" width="9.33203125" style="54"/>
    <col min="11265" max="11265" width="12.1640625" style="54" customWidth="1"/>
    <col min="11266" max="11266" width="77" style="54" customWidth="1"/>
    <col min="11267" max="11270" width="18.33203125" style="54" customWidth="1"/>
    <col min="11271" max="11271" width="9.33203125" style="54"/>
    <col min="11272" max="11272" width="10.83203125" style="54" customWidth="1"/>
    <col min="11273" max="11273" width="14.83203125" style="54" bestFit="1" customWidth="1"/>
    <col min="11274" max="11520" width="9.33203125" style="54"/>
    <col min="11521" max="11521" width="12.1640625" style="54" customWidth="1"/>
    <col min="11522" max="11522" width="77" style="54" customWidth="1"/>
    <col min="11523" max="11526" width="18.33203125" style="54" customWidth="1"/>
    <col min="11527" max="11527" width="9.33203125" style="54"/>
    <col min="11528" max="11528" width="10.83203125" style="54" customWidth="1"/>
    <col min="11529" max="11529" width="14.83203125" style="54" bestFit="1" customWidth="1"/>
    <col min="11530" max="11776" width="9.33203125" style="54"/>
    <col min="11777" max="11777" width="12.1640625" style="54" customWidth="1"/>
    <col min="11778" max="11778" width="77" style="54" customWidth="1"/>
    <col min="11779" max="11782" width="18.33203125" style="54" customWidth="1"/>
    <col min="11783" max="11783" width="9.33203125" style="54"/>
    <col min="11784" max="11784" width="10.83203125" style="54" customWidth="1"/>
    <col min="11785" max="11785" width="14.83203125" style="54" bestFit="1" customWidth="1"/>
    <col min="11786" max="12032" width="9.33203125" style="54"/>
    <col min="12033" max="12033" width="12.1640625" style="54" customWidth="1"/>
    <col min="12034" max="12034" width="77" style="54" customWidth="1"/>
    <col min="12035" max="12038" width="18.33203125" style="54" customWidth="1"/>
    <col min="12039" max="12039" width="9.33203125" style="54"/>
    <col min="12040" max="12040" width="10.83203125" style="54" customWidth="1"/>
    <col min="12041" max="12041" width="14.83203125" style="54" bestFit="1" customWidth="1"/>
    <col min="12042" max="12288" width="9.33203125" style="54"/>
    <col min="12289" max="12289" width="12.1640625" style="54" customWidth="1"/>
    <col min="12290" max="12290" width="77" style="54" customWidth="1"/>
    <col min="12291" max="12294" width="18.33203125" style="54" customWidth="1"/>
    <col min="12295" max="12295" width="9.33203125" style="54"/>
    <col min="12296" max="12296" width="10.83203125" style="54" customWidth="1"/>
    <col min="12297" max="12297" width="14.83203125" style="54" bestFit="1" customWidth="1"/>
    <col min="12298" max="12544" width="9.33203125" style="54"/>
    <col min="12545" max="12545" width="12.1640625" style="54" customWidth="1"/>
    <col min="12546" max="12546" width="77" style="54" customWidth="1"/>
    <col min="12547" max="12550" width="18.33203125" style="54" customWidth="1"/>
    <col min="12551" max="12551" width="9.33203125" style="54"/>
    <col min="12552" max="12552" width="10.83203125" style="54" customWidth="1"/>
    <col min="12553" max="12553" width="14.83203125" style="54" bestFit="1" customWidth="1"/>
    <col min="12554" max="12800" width="9.33203125" style="54"/>
    <col min="12801" max="12801" width="12.1640625" style="54" customWidth="1"/>
    <col min="12802" max="12802" width="77" style="54" customWidth="1"/>
    <col min="12803" max="12806" width="18.33203125" style="54" customWidth="1"/>
    <col min="12807" max="12807" width="9.33203125" style="54"/>
    <col min="12808" max="12808" width="10.83203125" style="54" customWidth="1"/>
    <col min="12809" max="12809" width="14.83203125" style="54" bestFit="1" customWidth="1"/>
    <col min="12810" max="13056" width="9.33203125" style="54"/>
    <col min="13057" max="13057" width="12.1640625" style="54" customWidth="1"/>
    <col min="13058" max="13058" width="77" style="54" customWidth="1"/>
    <col min="13059" max="13062" width="18.33203125" style="54" customWidth="1"/>
    <col min="13063" max="13063" width="9.33203125" style="54"/>
    <col min="13064" max="13064" width="10.83203125" style="54" customWidth="1"/>
    <col min="13065" max="13065" width="14.83203125" style="54" bestFit="1" customWidth="1"/>
    <col min="13066" max="13312" width="9.33203125" style="54"/>
    <col min="13313" max="13313" width="12.1640625" style="54" customWidth="1"/>
    <col min="13314" max="13314" width="77" style="54" customWidth="1"/>
    <col min="13315" max="13318" width="18.33203125" style="54" customWidth="1"/>
    <col min="13319" max="13319" width="9.33203125" style="54"/>
    <col min="13320" max="13320" width="10.83203125" style="54" customWidth="1"/>
    <col min="13321" max="13321" width="14.83203125" style="54" bestFit="1" customWidth="1"/>
    <col min="13322" max="13568" width="9.33203125" style="54"/>
    <col min="13569" max="13569" width="12.1640625" style="54" customWidth="1"/>
    <col min="13570" max="13570" width="77" style="54" customWidth="1"/>
    <col min="13571" max="13574" width="18.33203125" style="54" customWidth="1"/>
    <col min="13575" max="13575" width="9.33203125" style="54"/>
    <col min="13576" max="13576" width="10.83203125" style="54" customWidth="1"/>
    <col min="13577" max="13577" width="14.83203125" style="54" bestFit="1" customWidth="1"/>
    <col min="13578" max="13824" width="9.33203125" style="54"/>
    <col min="13825" max="13825" width="12.1640625" style="54" customWidth="1"/>
    <col min="13826" max="13826" width="77" style="54" customWidth="1"/>
    <col min="13827" max="13830" width="18.33203125" style="54" customWidth="1"/>
    <col min="13831" max="13831" width="9.33203125" style="54"/>
    <col min="13832" max="13832" width="10.83203125" style="54" customWidth="1"/>
    <col min="13833" max="13833" width="14.83203125" style="54" bestFit="1" customWidth="1"/>
    <col min="13834" max="14080" width="9.33203125" style="54"/>
    <col min="14081" max="14081" width="12.1640625" style="54" customWidth="1"/>
    <col min="14082" max="14082" width="77" style="54" customWidth="1"/>
    <col min="14083" max="14086" width="18.33203125" style="54" customWidth="1"/>
    <col min="14087" max="14087" width="9.33203125" style="54"/>
    <col min="14088" max="14088" width="10.83203125" style="54" customWidth="1"/>
    <col min="14089" max="14089" width="14.83203125" style="54" bestFit="1" customWidth="1"/>
    <col min="14090" max="14336" width="9.33203125" style="54"/>
    <col min="14337" max="14337" width="12.1640625" style="54" customWidth="1"/>
    <col min="14338" max="14338" width="77" style="54" customWidth="1"/>
    <col min="14339" max="14342" width="18.33203125" style="54" customWidth="1"/>
    <col min="14343" max="14343" width="9.33203125" style="54"/>
    <col min="14344" max="14344" width="10.83203125" style="54" customWidth="1"/>
    <col min="14345" max="14345" width="14.83203125" style="54" bestFit="1" customWidth="1"/>
    <col min="14346" max="14592" width="9.33203125" style="54"/>
    <col min="14593" max="14593" width="12.1640625" style="54" customWidth="1"/>
    <col min="14594" max="14594" width="77" style="54" customWidth="1"/>
    <col min="14595" max="14598" width="18.33203125" style="54" customWidth="1"/>
    <col min="14599" max="14599" width="9.33203125" style="54"/>
    <col min="14600" max="14600" width="10.83203125" style="54" customWidth="1"/>
    <col min="14601" max="14601" width="14.83203125" style="54" bestFit="1" customWidth="1"/>
    <col min="14602" max="14848" width="9.33203125" style="54"/>
    <col min="14849" max="14849" width="12.1640625" style="54" customWidth="1"/>
    <col min="14850" max="14850" width="77" style="54" customWidth="1"/>
    <col min="14851" max="14854" width="18.33203125" style="54" customWidth="1"/>
    <col min="14855" max="14855" width="9.33203125" style="54"/>
    <col min="14856" max="14856" width="10.83203125" style="54" customWidth="1"/>
    <col min="14857" max="14857" width="14.83203125" style="54" bestFit="1" customWidth="1"/>
    <col min="14858" max="15104" width="9.33203125" style="54"/>
    <col min="15105" max="15105" width="12.1640625" style="54" customWidth="1"/>
    <col min="15106" max="15106" width="77" style="54" customWidth="1"/>
    <col min="15107" max="15110" width="18.33203125" style="54" customWidth="1"/>
    <col min="15111" max="15111" width="9.33203125" style="54"/>
    <col min="15112" max="15112" width="10.83203125" style="54" customWidth="1"/>
    <col min="15113" max="15113" width="14.83203125" style="54" bestFit="1" customWidth="1"/>
    <col min="15114" max="15360" width="9.33203125" style="54"/>
    <col min="15361" max="15361" width="12.1640625" style="54" customWidth="1"/>
    <col min="15362" max="15362" width="77" style="54" customWidth="1"/>
    <col min="15363" max="15366" width="18.33203125" style="54" customWidth="1"/>
    <col min="15367" max="15367" width="9.33203125" style="54"/>
    <col min="15368" max="15368" width="10.83203125" style="54" customWidth="1"/>
    <col min="15369" max="15369" width="14.83203125" style="54" bestFit="1" customWidth="1"/>
    <col min="15370" max="15616" width="9.33203125" style="54"/>
    <col min="15617" max="15617" width="12.1640625" style="54" customWidth="1"/>
    <col min="15618" max="15618" width="77" style="54" customWidth="1"/>
    <col min="15619" max="15622" width="18.33203125" style="54" customWidth="1"/>
    <col min="15623" max="15623" width="9.33203125" style="54"/>
    <col min="15624" max="15624" width="10.83203125" style="54" customWidth="1"/>
    <col min="15625" max="15625" width="14.83203125" style="54" bestFit="1" customWidth="1"/>
    <col min="15626" max="15872" width="9.33203125" style="54"/>
    <col min="15873" max="15873" width="12.1640625" style="54" customWidth="1"/>
    <col min="15874" max="15874" width="77" style="54" customWidth="1"/>
    <col min="15875" max="15878" width="18.33203125" style="54" customWidth="1"/>
    <col min="15879" max="15879" width="9.33203125" style="54"/>
    <col min="15880" max="15880" width="10.83203125" style="54" customWidth="1"/>
    <col min="15881" max="15881" width="14.83203125" style="54" bestFit="1" customWidth="1"/>
    <col min="15882" max="16128" width="9.33203125" style="54"/>
    <col min="16129" max="16129" width="12.1640625" style="54" customWidth="1"/>
    <col min="16130" max="16130" width="77" style="54" customWidth="1"/>
    <col min="16131" max="16134" width="18.33203125" style="54" customWidth="1"/>
    <col min="16135" max="16135" width="9.33203125" style="54"/>
    <col min="16136" max="16136" width="10.83203125" style="54" customWidth="1"/>
    <col min="16137" max="16137" width="14.83203125" style="54" bestFit="1" customWidth="1"/>
    <col min="16138" max="16384" width="9.33203125" style="54"/>
  </cols>
  <sheetData>
    <row r="1" spans="1:9" s="51" customFormat="1" ht="63.75" customHeight="1" x14ac:dyDescent="0.2">
      <c r="A1" s="201" t="s">
        <v>1995</v>
      </c>
      <c r="B1" s="201"/>
      <c r="C1" s="201"/>
      <c r="D1" s="201"/>
      <c r="E1" s="201"/>
      <c r="F1" s="201"/>
    </row>
    <row r="2" spans="1:9" s="51" customFormat="1" ht="17.25" customHeight="1" thickBot="1" x14ac:dyDescent="0.25">
      <c r="A2" s="52"/>
      <c r="B2" s="52"/>
      <c r="C2" s="52"/>
      <c r="D2" s="53"/>
      <c r="F2" s="53" t="s">
        <v>1349</v>
      </c>
    </row>
    <row r="3" spans="1:9" ht="28.5" customHeight="1" thickBot="1" x14ac:dyDescent="0.25">
      <c r="A3" s="202" t="s">
        <v>1996</v>
      </c>
      <c r="B3" s="204" t="s">
        <v>1997</v>
      </c>
      <c r="C3" s="176" t="s">
        <v>1414</v>
      </c>
      <c r="D3" s="165" t="s">
        <v>1998</v>
      </c>
      <c r="E3" s="167" t="s">
        <v>1933</v>
      </c>
      <c r="F3" s="168"/>
    </row>
    <row r="4" spans="1:9" ht="30" customHeight="1" thickBot="1" x14ac:dyDescent="0.25">
      <c r="A4" s="203"/>
      <c r="B4" s="205"/>
      <c r="C4" s="177"/>
      <c r="D4" s="166"/>
      <c r="E4" s="27" t="s">
        <v>2060</v>
      </c>
      <c r="F4" s="27" t="s">
        <v>2061</v>
      </c>
      <c r="G4" s="51"/>
    </row>
    <row r="5" spans="1:9" ht="27" customHeight="1" x14ac:dyDescent="0.2">
      <c r="A5" s="55">
        <v>2000</v>
      </c>
      <c r="B5" s="56" t="s">
        <v>1999</v>
      </c>
      <c r="C5" s="83">
        <v>1193194.5818832</v>
      </c>
      <c r="D5" s="57">
        <f>1266348.61044085-D6</f>
        <v>1010031.51484411</v>
      </c>
      <c r="E5" s="57">
        <f>D5-C5</f>
        <v>-183163.06703908998</v>
      </c>
      <c r="F5" s="57">
        <f>D5/C5*100</f>
        <v>84.649354780843325</v>
      </c>
      <c r="I5" s="58"/>
    </row>
    <row r="6" spans="1:9" ht="27" customHeight="1" x14ac:dyDescent="0.2">
      <c r="A6" s="59">
        <v>2100</v>
      </c>
      <c r="B6" s="60" t="s">
        <v>2000</v>
      </c>
      <c r="C6" s="83">
        <v>240542.30615046</v>
      </c>
      <c r="D6" s="57">
        <v>256317.09559673999</v>
      </c>
      <c r="E6" s="61">
        <f t="shared" ref="E6:E38" si="0">D6-C6</f>
        <v>15774.789446279989</v>
      </c>
      <c r="F6" s="61">
        <f t="shared" ref="F6:F38" si="1">D6/C6*100</f>
        <v>106.55801039689577</v>
      </c>
      <c r="I6" s="58"/>
    </row>
    <row r="7" spans="1:9" ht="27" customHeight="1" x14ac:dyDescent="0.2">
      <c r="A7" s="62">
        <v>2110</v>
      </c>
      <c r="B7" s="63" t="s">
        <v>2001</v>
      </c>
      <c r="C7" s="83">
        <v>202302.55635771999</v>
      </c>
      <c r="D7" s="57">
        <v>214872.0130755</v>
      </c>
      <c r="E7" s="64">
        <f t="shared" si="0"/>
        <v>12569.456717780005</v>
      </c>
      <c r="F7" s="64">
        <f t="shared" si="1"/>
        <v>106.21319717559781</v>
      </c>
      <c r="I7" s="58"/>
    </row>
    <row r="8" spans="1:9" ht="27" customHeight="1" x14ac:dyDescent="0.2">
      <c r="A8" s="62">
        <v>2120</v>
      </c>
      <c r="B8" s="63" t="s">
        <v>2002</v>
      </c>
      <c r="C8" s="83">
        <v>38239.749792739996</v>
      </c>
      <c r="D8" s="57">
        <v>41445.082521240001</v>
      </c>
      <c r="E8" s="64">
        <f t="shared" si="0"/>
        <v>3205.332728500005</v>
      </c>
      <c r="F8" s="64">
        <f t="shared" si="1"/>
        <v>108.38220110192394</v>
      </c>
      <c r="I8" s="58"/>
    </row>
    <row r="9" spans="1:9" s="65" customFormat="1" ht="27" customHeight="1" x14ac:dyDescent="0.2">
      <c r="A9" s="59">
        <v>2200</v>
      </c>
      <c r="B9" s="60" t="s">
        <v>2003</v>
      </c>
      <c r="C9" s="83">
        <v>301689.85378496995</v>
      </c>
      <c r="D9" s="57">
        <v>338786.64303275</v>
      </c>
      <c r="E9" s="61">
        <f t="shared" si="0"/>
        <v>37096.789247780049</v>
      </c>
      <c r="F9" s="61">
        <f t="shared" si="1"/>
        <v>112.29633306601714</v>
      </c>
      <c r="I9" s="66"/>
    </row>
    <row r="10" spans="1:9" ht="27" customHeight="1" x14ac:dyDescent="0.2">
      <c r="A10" s="62">
        <v>2210</v>
      </c>
      <c r="B10" s="63" t="s">
        <v>2004</v>
      </c>
      <c r="C10" s="83">
        <v>21139.08183535</v>
      </c>
      <c r="D10" s="57">
        <v>23502.219536110002</v>
      </c>
      <c r="E10" s="64">
        <f t="shared" si="0"/>
        <v>2363.1377007600022</v>
      </c>
      <c r="F10" s="64">
        <f t="shared" si="1"/>
        <v>111.17899878133886</v>
      </c>
      <c r="I10" s="58"/>
    </row>
    <row r="11" spans="1:9" ht="27" customHeight="1" x14ac:dyDescent="0.2">
      <c r="A11" s="62">
        <v>2220</v>
      </c>
      <c r="B11" s="63" t="s">
        <v>2005</v>
      </c>
      <c r="C11" s="83">
        <v>9236.8298567000002</v>
      </c>
      <c r="D11" s="57">
        <v>18109.99995772</v>
      </c>
      <c r="E11" s="64">
        <f t="shared" si="0"/>
        <v>8873.1701010199995</v>
      </c>
      <c r="F11" s="64">
        <f t="shared" si="1"/>
        <v>196.06293759523763</v>
      </c>
    </row>
    <row r="12" spans="1:9" ht="27" customHeight="1" x14ac:dyDescent="0.2">
      <c r="A12" s="62">
        <v>2230</v>
      </c>
      <c r="B12" s="63" t="s">
        <v>2006</v>
      </c>
      <c r="C12" s="83">
        <v>5760.7965612299995</v>
      </c>
      <c r="D12" s="57">
        <v>6479.5069533300002</v>
      </c>
      <c r="E12" s="64">
        <f t="shared" si="0"/>
        <v>718.71039210000072</v>
      </c>
      <c r="F12" s="64">
        <f t="shared" si="1"/>
        <v>112.47588566027314</v>
      </c>
    </row>
    <row r="13" spans="1:9" ht="27" customHeight="1" x14ac:dyDescent="0.2">
      <c r="A13" s="62">
        <v>2240</v>
      </c>
      <c r="B13" s="63" t="s">
        <v>2007</v>
      </c>
      <c r="C13" s="83">
        <v>105248.75100309</v>
      </c>
      <c r="D13" s="57">
        <v>136415.11929699001</v>
      </c>
      <c r="E13" s="64">
        <f t="shared" si="0"/>
        <v>31166.368293900014</v>
      </c>
      <c r="F13" s="64">
        <f t="shared" si="1"/>
        <v>129.61210275358516</v>
      </c>
    </row>
    <row r="14" spans="1:9" ht="27" customHeight="1" x14ac:dyDescent="0.2">
      <c r="A14" s="62">
        <v>2250</v>
      </c>
      <c r="B14" s="63" t="s">
        <v>2008</v>
      </c>
      <c r="C14" s="83">
        <v>3716.96978076</v>
      </c>
      <c r="D14" s="57">
        <v>5227.9730794200004</v>
      </c>
      <c r="E14" s="64">
        <f t="shared" si="0"/>
        <v>1511.0032986600004</v>
      </c>
      <c r="F14" s="64">
        <f t="shared" si="1"/>
        <v>140.65148192706181</v>
      </c>
    </row>
    <row r="15" spans="1:9" ht="27" customHeight="1" x14ac:dyDescent="0.2">
      <c r="A15" s="62">
        <v>2260</v>
      </c>
      <c r="B15" s="63" t="s">
        <v>2009</v>
      </c>
      <c r="C15" s="83">
        <v>33634.889835679998</v>
      </c>
      <c r="D15" s="57">
        <v>33952.116377910002</v>
      </c>
      <c r="E15" s="64">
        <f t="shared" si="0"/>
        <v>317.22654223000427</v>
      </c>
      <c r="F15" s="64">
        <f t="shared" si="1"/>
        <v>100.94314726101314</v>
      </c>
    </row>
    <row r="16" spans="1:9" ht="27" customHeight="1" x14ac:dyDescent="0.2">
      <c r="A16" s="62">
        <v>2270</v>
      </c>
      <c r="B16" s="63" t="s">
        <v>2010</v>
      </c>
      <c r="C16" s="83">
        <v>8426.1813399300008</v>
      </c>
      <c r="D16" s="57">
        <v>11035.83497973</v>
      </c>
      <c r="E16" s="64">
        <f t="shared" si="0"/>
        <v>2609.6536397999989</v>
      </c>
      <c r="F16" s="64">
        <f t="shared" si="1"/>
        <v>130.9707747142038</v>
      </c>
    </row>
    <row r="17" spans="1:6" ht="32.25" customHeight="1" x14ac:dyDescent="0.2">
      <c r="A17" s="62">
        <v>2280</v>
      </c>
      <c r="B17" s="63" t="s">
        <v>2011</v>
      </c>
      <c r="C17" s="83">
        <v>114526.35357223</v>
      </c>
      <c r="D17" s="57">
        <v>104063.87285154</v>
      </c>
      <c r="E17" s="64">
        <f t="shared" si="0"/>
        <v>-10462.48072069</v>
      </c>
      <c r="F17" s="64">
        <f t="shared" si="1"/>
        <v>90.864564884542958</v>
      </c>
    </row>
    <row r="18" spans="1:6" s="65" customFormat="1" ht="27" customHeight="1" x14ac:dyDescent="0.2">
      <c r="A18" s="59">
        <v>2400</v>
      </c>
      <c r="B18" s="60" t="s">
        <v>2012</v>
      </c>
      <c r="C18" s="83">
        <v>120693.35880089999</v>
      </c>
      <c r="D18" s="57">
        <v>161935.3279</v>
      </c>
      <c r="E18" s="61">
        <f t="shared" si="0"/>
        <v>41241.96909910001</v>
      </c>
      <c r="F18" s="61">
        <f t="shared" si="1"/>
        <v>134.1708686450049</v>
      </c>
    </row>
    <row r="19" spans="1:6" ht="27" customHeight="1" x14ac:dyDescent="0.2">
      <c r="A19" s="59">
        <v>2600</v>
      </c>
      <c r="B19" s="60" t="s">
        <v>2013</v>
      </c>
      <c r="C19" s="83">
        <v>201281.89582457001</v>
      </c>
      <c r="D19" s="57">
        <v>167821.11035999999</v>
      </c>
      <c r="E19" s="61">
        <f t="shared" si="0"/>
        <v>-33460.785464570014</v>
      </c>
      <c r="F19" s="61">
        <f t="shared" si="1"/>
        <v>83.376157439547754</v>
      </c>
    </row>
    <row r="20" spans="1:6" ht="34.5" customHeight="1" x14ac:dyDescent="0.2">
      <c r="A20" s="62">
        <v>2610</v>
      </c>
      <c r="B20" s="63" t="s">
        <v>2014</v>
      </c>
      <c r="C20" s="83">
        <v>64042.308158370004</v>
      </c>
      <c r="D20" s="57">
        <v>28667.592400000001</v>
      </c>
      <c r="E20" s="64">
        <f t="shared" si="0"/>
        <v>-35374.715758370003</v>
      </c>
      <c r="F20" s="64">
        <f t="shared" si="1"/>
        <v>44.76352152878065</v>
      </c>
    </row>
    <row r="21" spans="1:6" ht="33" customHeight="1" x14ac:dyDescent="0.2">
      <c r="A21" s="62">
        <v>2620</v>
      </c>
      <c r="B21" s="63" t="s">
        <v>2015</v>
      </c>
      <c r="C21" s="83">
        <v>136172.63007314998</v>
      </c>
      <c r="D21" s="57">
        <v>137823.58294699999</v>
      </c>
      <c r="E21" s="64">
        <f t="shared" si="0"/>
        <v>1650.9528738500085</v>
      </c>
      <c r="F21" s="64">
        <f t="shared" si="1"/>
        <v>101.21239699414129</v>
      </c>
    </row>
    <row r="22" spans="1:6" ht="33" customHeight="1" x14ac:dyDescent="0.2">
      <c r="A22" s="62">
        <v>2630</v>
      </c>
      <c r="B22" s="63" t="s">
        <v>2016</v>
      </c>
      <c r="C22" s="83">
        <v>1066.95759305</v>
      </c>
      <c r="D22" s="57">
        <v>1329.935013</v>
      </c>
      <c r="E22" s="64">
        <f t="shared" si="0"/>
        <v>262.97741995000001</v>
      </c>
      <c r="F22" s="64">
        <f t="shared" si="1"/>
        <v>124.64741069963745</v>
      </c>
    </row>
    <row r="23" spans="1:6" s="65" customFormat="1" ht="27" customHeight="1" x14ac:dyDescent="0.2">
      <c r="A23" s="59">
        <v>2700</v>
      </c>
      <c r="B23" s="60" t="s">
        <v>2017</v>
      </c>
      <c r="C23" s="83">
        <v>322472.00245228002</v>
      </c>
      <c r="D23" s="57">
        <v>326314.30739981</v>
      </c>
      <c r="E23" s="61">
        <f t="shared" si="0"/>
        <v>3842.3049475299777</v>
      </c>
      <c r="F23" s="61">
        <f t="shared" si="1"/>
        <v>101.19151582720691</v>
      </c>
    </row>
    <row r="24" spans="1:6" s="67" customFormat="1" ht="27" customHeight="1" x14ac:dyDescent="0.2">
      <c r="A24" s="59">
        <v>2800</v>
      </c>
      <c r="B24" s="60" t="s">
        <v>2018</v>
      </c>
      <c r="C24" s="83">
        <v>6515.1648700200003</v>
      </c>
      <c r="D24" s="57">
        <v>15174.126151549999</v>
      </c>
      <c r="E24" s="61">
        <f t="shared" si="0"/>
        <v>8658.9612815299988</v>
      </c>
      <c r="F24" s="61">
        <f t="shared" si="1"/>
        <v>232.90471468150918</v>
      </c>
    </row>
    <row r="25" spans="1:6" s="68" customFormat="1" ht="27" customHeight="1" x14ac:dyDescent="0.2">
      <c r="A25" s="59">
        <v>3000</v>
      </c>
      <c r="B25" s="60" t="s">
        <v>2019</v>
      </c>
      <c r="C25" s="83">
        <v>94926.763034479998</v>
      </c>
      <c r="D25" s="57">
        <v>115950.27384550999</v>
      </c>
      <c r="E25" s="61">
        <f t="shared" si="0"/>
        <v>21023.510811029992</v>
      </c>
      <c r="F25" s="61">
        <f t="shared" si="1"/>
        <v>122.14708490944084</v>
      </c>
    </row>
    <row r="26" spans="1:6" s="65" customFormat="1" ht="27" customHeight="1" x14ac:dyDescent="0.2">
      <c r="A26" s="59">
        <v>3100</v>
      </c>
      <c r="B26" s="60" t="s">
        <v>2020</v>
      </c>
      <c r="C26" s="83">
        <v>25831.4732343</v>
      </c>
      <c r="D26" s="57">
        <v>33829.551813310005</v>
      </c>
      <c r="E26" s="61">
        <f t="shared" si="0"/>
        <v>7998.0785790100053</v>
      </c>
      <c r="F26" s="61">
        <f t="shared" si="1"/>
        <v>130.96253359792834</v>
      </c>
    </row>
    <row r="27" spans="1:6" ht="33" customHeight="1" x14ac:dyDescent="0.2">
      <c r="A27" s="62">
        <v>3110</v>
      </c>
      <c r="B27" s="63" t="s">
        <v>2021</v>
      </c>
      <c r="C27" s="83">
        <v>12351.55161776</v>
      </c>
      <c r="D27" s="57">
        <v>13773.348610370002</v>
      </c>
      <c r="E27" s="64">
        <f t="shared" si="0"/>
        <v>1421.7969926100013</v>
      </c>
      <c r="F27" s="64">
        <f t="shared" si="1"/>
        <v>111.51108003763377</v>
      </c>
    </row>
    <row r="28" spans="1:6" ht="27" customHeight="1" x14ac:dyDescent="0.2">
      <c r="A28" s="62">
        <v>3120</v>
      </c>
      <c r="B28" s="63" t="s">
        <v>2022</v>
      </c>
      <c r="C28" s="83">
        <v>4911.9647161000003</v>
      </c>
      <c r="D28" s="57">
        <v>6304.2088075800002</v>
      </c>
      <c r="E28" s="64">
        <f t="shared" si="0"/>
        <v>1392.24409148</v>
      </c>
      <c r="F28" s="64">
        <f t="shared" si="1"/>
        <v>128.34393510435095</v>
      </c>
    </row>
    <row r="29" spans="1:6" ht="27" customHeight="1" x14ac:dyDescent="0.2">
      <c r="A29" s="62">
        <v>3130</v>
      </c>
      <c r="B29" s="63" t="s">
        <v>2023</v>
      </c>
      <c r="C29" s="83">
        <v>3824.0183329000001</v>
      </c>
      <c r="D29" s="57">
        <v>5187.8318922899998</v>
      </c>
      <c r="E29" s="64">
        <f t="shared" si="0"/>
        <v>1363.8135593899997</v>
      </c>
      <c r="F29" s="64">
        <f t="shared" si="1"/>
        <v>135.66440954679555</v>
      </c>
    </row>
    <row r="30" spans="1:6" ht="27" customHeight="1" x14ac:dyDescent="0.2">
      <c r="A30" s="62">
        <v>3140</v>
      </c>
      <c r="B30" s="63" t="s">
        <v>2024</v>
      </c>
      <c r="C30" s="83">
        <v>3143.8396780100002</v>
      </c>
      <c r="D30" s="57">
        <v>6636.8450928599996</v>
      </c>
      <c r="E30" s="64">
        <f t="shared" si="0"/>
        <v>3493.0054148499994</v>
      </c>
      <c r="F30" s="64">
        <f t="shared" si="1"/>
        <v>211.10634677977652</v>
      </c>
    </row>
    <row r="31" spans="1:6" ht="27" customHeight="1" x14ac:dyDescent="0.2">
      <c r="A31" s="62">
        <v>3150</v>
      </c>
      <c r="B31" s="63" t="s">
        <v>2025</v>
      </c>
      <c r="C31" s="83">
        <v>9.5838938000000002</v>
      </c>
      <c r="D31" s="57">
        <v>772.73751497000001</v>
      </c>
      <c r="E31" s="64">
        <f t="shared" si="0"/>
        <v>763.15362116999995</v>
      </c>
      <c r="F31" s="64">
        <f t="shared" si="1"/>
        <v>8062.876437236815</v>
      </c>
    </row>
    <row r="32" spans="1:6" ht="27" customHeight="1" x14ac:dyDescent="0.2">
      <c r="A32" s="62">
        <v>3160</v>
      </c>
      <c r="B32" s="63" t="s">
        <v>2026</v>
      </c>
      <c r="C32" s="83">
        <v>1590.51499573</v>
      </c>
      <c r="D32" s="57">
        <v>1154.57989524</v>
      </c>
      <c r="E32" s="64">
        <f t="shared" si="0"/>
        <v>-435.93510048999997</v>
      </c>
      <c r="F32" s="64">
        <f t="shared" si="1"/>
        <v>72.591575580215235</v>
      </c>
    </row>
    <row r="33" spans="1:6" s="65" customFormat="1" ht="27" customHeight="1" x14ac:dyDescent="0.2">
      <c r="A33" s="59">
        <v>3200</v>
      </c>
      <c r="B33" s="60" t="s">
        <v>2027</v>
      </c>
      <c r="C33" s="83">
        <v>69095.289800179991</v>
      </c>
      <c r="D33" s="57">
        <v>82120.722032199992</v>
      </c>
      <c r="E33" s="61">
        <f t="shared" si="0"/>
        <v>13025.432232020001</v>
      </c>
      <c r="F33" s="61">
        <f t="shared" si="1"/>
        <v>118.85140400986649</v>
      </c>
    </row>
    <row r="34" spans="1:6" ht="33" customHeight="1" x14ac:dyDescent="0.2">
      <c r="A34" s="62">
        <v>3210</v>
      </c>
      <c r="B34" s="63" t="s">
        <v>2028</v>
      </c>
      <c r="C34" s="83">
        <v>44160.068690120002</v>
      </c>
      <c r="D34" s="57">
        <v>48847.200249850001</v>
      </c>
      <c r="E34" s="64">
        <f t="shared" si="0"/>
        <v>4687.1315597299981</v>
      </c>
      <c r="F34" s="64">
        <f t="shared" si="1"/>
        <v>110.61395894245666</v>
      </c>
    </row>
    <row r="35" spans="1:6" ht="33" customHeight="1" x14ac:dyDescent="0.2">
      <c r="A35" s="62">
        <v>3220</v>
      </c>
      <c r="B35" s="63" t="s">
        <v>2029</v>
      </c>
      <c r="C35" s="83">
        <v>24004.425297939997</v>
      </c>
      <c r="D35" s="57">
        <v>32471.041552999999</v>
      </c>
      <c r="E35" s="64">
        <f t="shared" si="0"/>
        <v>8466.616255060002</v>
      </c>
      <c r="F35" s="64">
        <f t="shared" si="1"/>
        <v>135.27106418909594</v>
      </c>
    </row>
    <row r="36" spans="1:6" ht="27" customHeight="1" x14ac:dyDescent="0.2">
      <c r="A36" s="62">
        <v>3240</v>
      </c>
      <c r="B36" s="69" t="s">
        <v>2030</v>
      </c>
      <c r="C36" s="83">
        <v>905.36372596000001</v>
      </c>
      <c r="D36" s="57">
        <v>759.35966535</v>
      </c>
      <c r="E36" s="64">
        <f t="shared" si="0"/>
        <v>-146.00406061000001</v>
      </c>
      <c r="F36" s="64">
        <f t="shared" si="1"/>
        <v>83.873436009910279</v>
      </c>
    </row>
    <row r="37" spans="1:6" ht="27" customHeight="1" thickBot="1" x14ac:dyDescent="0.25">
      <c r="A37" s="70">
        <v>9000</v>
      </c>
      <c r="B37" s="71" t="s">
        <v>2031</v>
      </c>
      <c r="C37" s="83">
        <v>0</v>
      </c>
      <c r="D37" s="57">
        <v>1142.8632399999999</v>
      </c>
      <c r="E37" s="72">
        <f t="shared" si="0"/>
        <v>1142.8632399999999</v>
      </c>
      <c r="F37" s="72"/>
    </row>
    <row r="38" spans="1:6" ht="27" customHeight="1" thickBot="1" x14ac:dyDescent="0.25">
      <c r="A38" s="199" t="s">
        <v>1397</v>
      </c>
      <c r="B38" s="200"/>
      <c r="C38" s="84">
        <v>1288121.3449176799</v>
      </c>
      <c r="D38" s="73">
        <v>1383441.7475263602</v>
      </c>
      <c r="E38" s="73">
        <f t="shared" si="0"/>
        <v>95320.402608680306</v>
      </c>
      <c r="F38" s="73">
        <f t="shared" si="1"/>
        <v>107.39995521266452</v>
      </c>
    </row>
    <row r="39" spans="1:6" ht="35.25" customHeight="1" x14ac:dyDescent="0.2">
      <c r="C39" s="75"/>
      <c r="D39" s="75"/>
    </row>
    <row r="40" spans="1:6" x14ac:dyDescent="0.2">
      <c r="C40" s="76"/>
      <c r="D40" s="76"/>
    </row>
    <row r="41" spans="1:6" x14ac:dyDescent="0.2">
      <c r="C41" s="77"/>
      <c r="D41" s="77"/>
    </row>
    <row r="43" spans="1:6" x14ac:dyDescent="0.2">
      <c r="D43" s="79"/>
    </row>
    <row r="44" spans="1:6" x14ac:dyDescent="0.2">
      <c r="D44" s="79"/>
      <c r="F44" s="79"/>
    </row>
  </sheetData>
  <mergeCells count="7">
    <mergeCell ref="A38:B38"/>
    <mergeCell ref="A1:F1"/>
    <mergeCell ref="A3:A4"/>
    <mergeCell ref="B3:B4"/>
    <mergeCell ref="C3:C4"/>
    <mergeCell ref="D3:D4"/>
    <mergeCell ref="E3:F3"/>
  </mergeCells>
  <printOptions horizontalCentered="1"/>
  <pageMargins left="0.19685039370078741" right="0" top="0.70866141732283472" bottom="0.35433070866141736" header="0.51181102362204722" footer="0.15748031496062992"/>
  <pageSetup paperSize="9" scale="65" orientation="portrait" r:id="rId1"/>
  <headerFooter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view="pageBreakPreview" zoomScale="110" zoomScaleNormal="100" zoomScaleSheetLayoutView="110" workbookViewId="0">
      <selection activeCell="H4" sqref="H4"/>
    </sheetView>
  </sheetViews>
  <sheetFormatPr defaultRowHeight="10.5" outlineLevelRow="1" x14ac:dyDescent="0.15"/>
  <cols>
    <col min="1" max="1" width="45.33203125" style="7" customWidth="1"/>
    <col min="2" max="4" width="16.5" style="7" customWidth="1"/>
    <col min="5" max="5" width="16" style="7" customWidth="1"/>
    <col min="6" max="6" width="9.33203125" style="7"/>
    <col min="7" max="7" width="13.6640625" style="7" bestFit="1" customWidth="1"/>
    <col min="8" max="256" width="9.33203125" style="7"/>
    <col min="257" max="257" width="45.33203125" style="7" customWidth="1"/>
    <col min="258" max="260" width="16.5" style="7" customWidth="1"/>
    <col min="261" max="261" width="16" style="7" customWidth="1"/>
    <col min="262" max="512" width="9.33203125" style="7"/>
    <col min="513" max="513" width="45.33203125" style="7" customWidth="1"/>
    <col min="514" max="516" width="16.5" style="7" customWidth="1"/>
    <col min="517" max="517" width="16" style="7" customWidth="1"/>
    <col min="518" max="768" width="9.33203125" style="7"/>
    <col min="769" max="769" width="45.33203125" style="7" customWidth="1"/>
    <col min="770" max="772" width="16.5" style="7" customWidth="1"/>
    <col min="773" max="773" width="16" style="7" customWidth="1"/>
    <col min="774" max="1024" width="9.33203125" style="7"/>
    <col min="1025" max="1025" width="45.33203125" style="7" customWidth="1"/>
    <col min="1026" max="1028" width="16.5" style="7" customWidth="1"/>
    <col min="1029" max="1029" width="16" style="7" customWidth="1"/>
    <col min="1030" max="1280" width="9.33203125" style="7"/>
    <col min="1281" max="1281" width="45.33203125" style="7" customWidth="1"/>
    <col min="1282" max="1284" width="16.5" style="7" customWidth="1"/>
    <col min="1285" max="1285" width="16" style="7" customWidth="1"/>
    <col min="1286" max="1536" width="9.33203125" style="7"/>
    <col min="1537" max="1537" width="45.33203125" style="7" customWidth="1"/>
    <col min="1538" max="1540" width="16.5" style="7" customWidth="1"/>
    <col min="1541" max="1541" width="16" style="7" customWidth="1"/>
    <col min="1542" max="1792" width="9.33203125" style="7"/>
    <col min="1793" max="1793" width="45.33203125" style="7" customWidth="1"/>
    <col min="1794" max="1796" width="16.5" style="7" customWidth="1"/>
    <col min="1797" max="1797" width="16" style="7" customWidth="1"/>
    <col min="1798" max="2048" width="9.33203125" style="7"/>
    <col min="2049" max="2049" width="45.33203125" style="7" customWidth="1"/>
    <col min="2050" max="2052" width="16.5" style="7" customWidth="1"/>
    <col min="2053" max="2053" width="16" style="7" customWidth="1"/>
    <col min="2054" max="2304" width="9.33203125" style="7"/>
    <col min="2305" max="2305" width="45.33203125" style="7" customWidth="1"/>
    <col min="2306" max="2308" width="16.5" style="7" customWidth="1"/>
    <col min="2309" max="2309" width="16" style="7" customWidth="1"/>
    <col min="2310" max="2560" width="9.33203125" style="7"/>
    <col min="2561" max="2561" width="45.33203125" style="7" customWidth="1"/>
    <col min="2562" max="2564" width="16.5" style="7" customWidth="1"/>
    <col min="2565" max="2565" width="16" style="7" customWidth="1"/>
    <col min="2566" max="2816" width="9.33203125" style="7"/>
    <col min="2817" max="2817" width="45.33203125" style="7" customWidth="1"/>
    <col min="2818" max="2820" width="16.5" style="7" customWidth="1"/>
    <col min="2821" max="2821" width="16" style="7" customWidth="1"/>
    <col min="2822" max="3072" width="9.33203125" style="7"/>
    <col min="3073" max="3073" width="45.33203125" style="7" customWidth="1"/>
    <col min="3074" max="3076" width="16.5" style="7" customWidth="1"/>
    <col min="3077" max="3077" width="16" style="7" customWidth="1"/>
    <col min="3078" max="3328" width="9.33203125" style="7"/>
    <col min="3329" max="3329" width="45.33203125" style="7" customWidth="1"/>
    <col min="3330" max="3332" width="16.5" style="7" customWidth="1"/>
    <col min="3333" max="3333" width="16" style="7" customWidth="1"/>
    <col min="3334" max="3584" width="9.33203125" style="7"/>
    <col min="3585" max="3585" width="45.33203125" style="7" customWidth="1"/>
    <col min="3586" max="3588" width="16.5" style="7" customWidth="1"/>
    <col min="3589" max="3589" width="16" style="7" customWidth="1"/>
    <col min="3590" max="3840" width="9.33203125" style="7"/>
    <col min="3841" max="3841" width="45.33203125" style="7" customWidth="1"/>
    <col min="3842" max="3844" width="16.5" style="7" customWidth="1"/>
    <col min="3845" max="3845" width="16" style="7" customWidth="1"/>
    <col min="3846" max="4096" width="9.33203125" style="7"/>
    <col min="4097" max="4097" width="45.33203125" style="7" customWidth="1"/>
    <col min="4098" max="4100" width="16.5" style="7" customWidth="1"/>
    <col min="4101" max="4101" width="16" style="7" customWidth="1"/>
    <col min="4102" max="4352" width="9.33203125" style="7"/>
    <col min="4353" max="4353" width="45.33203125" style="7" customWidth="1"/>
    <col min="4354" max="4356" width="16.5" style="7" customWidth="1"/>
    <col min="4357" max="4357" width="16" style="7" customWidth="1"/>
    <col min="4358" max="4608" width="9.33203125" style="7"/>
    <col min="4609" max="4609" width="45.33203125" style="7" customWidth="1"/>
    <col min="4610" max="4612" width="16.5" style="7" customWidth="1"/>
    <col min="4613" max="4613" width="16" style="7" customWidth="1"/>
    <col min="4614" max="4864" width="9.33203125" style="7"/>
    <col min="4865" max="4865" width="45.33203125" style="7" customWidth="1"/>
    <col min="4866" max="4868" width="16.5" style="7" customWidth="1"/>
    <col min="4869" max="4869" width="16" style="7" customWidth="1"/>
    <col min="4870" max="5120" width="9.33203125" style="7"/>
    <col min="5121" max="5121" width="45.33203125" style="7" customWidth="1"/>
    <col min="5122" max="5124" width="16.5" style="7" customWidth="1"/>
    <col min="5125" max="5125" width="16" style="7" customWidth="1"/>
    <col min="5126" max="5376" width="9.33203125" style="7"/>
    <col min="5377" max="5377" width="45.33203125" style="7" customWidth="1"/>
    <col min="5378" max="5380" width="16.5" style="7" customWidth="1"/>
    <col min="5381" max="5381" width="16" style="7" customWidth="1"/>
    <col min="5382" max="5632" width="9.33203125" style="7"/>
    <col min="5633" max="5633" width="45.33203125" style="7" customWidth="1"/>
    <col min="5634" max="5636" width="16.5" style="7" customWidth="1"/>
    <col min="5637" max="5637" width="16" style="7" customWidth="1"/>
    <col min="5638" max="5888" width="9.33203125" style="7"/>
    <col min="5889" max="5889" width="45.33203125" style="7" customWidth="1"/>
    <col min="5890" max="5892" width="16.5" style="7" customWidth="1"/>
    <col min="5893" max="5893" width="16" style="7" customWidth="1"/>
    <col min="5894" max="6144" width="9.33203125" style="7"/>
    <col min="6145" max="6145" width="45.33203125" style="7" customWidth="1"/>
    <col min="6146" max="6148" width="16.5" style="7" customWidth="1"/>
    <col min="6149" max="6149" width="16" style="7" customWidth="1"/>
    <col min="6150" max="6400" width="9.33203125" style="7"/>
    <col min="6401" max="6401" width="45.33203125" style="7" customWidth="1"/>
    <col min="6402" max="6404" width="16.5" style="7" customWidth="1"/>
    <col min="6405" max="6405" width="16" style="7" customWidth="1"/>
    <col min="6406" max="6656" width="9.33203125" style="7"/>
    <col min="6657" max="6657" width="45.33203125" style="7" customWidth="1"/>
    <col min="6658" max="6660" width="16.5" style="7" customWidth="1"/>
    <col min="6661" max="6661" width="16" style="7" customWidth="1"/>
    <col min="6662" max="6912" width="9.33203125" style="7"/>
    <col min="6913" max="6913" width="45.33203125" style="7" customWidth="1"/>
    <col min="6914" max="6916" width="16.5" style="7" customWidth="1"/>
    <col min="6917" max="6917" width="16" style="7" customWidth="1"/>
    <col min="6918" max="7168" width="9.33203125" style="7"/>
    <col min="7169" max="7169" width="45.33203125" style="7" customWidth="1"/>
    <col min="7170" max="7172" width="16.5" style="7" customWidth="1"/>
    <col min="7173" max="7173" width="16" style="7" customWidth="1"/>
    <col min="7174" max="7424" width="9.33203125" style="7"/>
    <col min="7425" max="7425" width="45.33203125" style="7" customWidth="1"/>
    <col min="7426" max="7428" width="16.5" style="7" customWidth="1"/>
    <col min="7429" max="7429" width="16" style="7" customWidth="1"/>
    <col min="7430" max="7680" width="9.33203125" style="7"/>
    <col min="7681" max="7681" width="45.33203125" style="7" customWidth="1"/>
    <col min="7682" max="7684" width="16.5" style="7" customWidth="1"/>
    <col min="7685" max="7685" width="16" style="7" customWidth="1"/>
    <col min="7686" max="7936" width="9.33203125" style="7"/>
    <col min="7937" max="7937" width="45.33203125" style="7" customWidth="1"/>
    <col min="7938" max="7940" width="16.5" style="7" customWidth="1"/>
    <col min="7941" max="7941" width="16" style="7" customWidth="1"/>
    <col min="7942" max="8192" width="9.33203125" style="7"/>
    <col min="8193" max="8193" width="45.33203125" style="7" customWidth="1"/>
    <col min="8194" max="8196" width="16.5" style="7" customWidth="1"/>
    <col min="8197" max="8197" width="16" style="7" customWidth="1"/>
    <col min="8198" max="8448" width="9.33203125" style="7"/>
    <col min="8449" max="8449" width="45.33203125" style="7" customWidth="1"/>
    <col min="8450" max="8452" width="16.5" style="7" customWidth="1"/>
    <col min="8453" max="8453" width="16" style="7" customWidth="1"/>
    <col min="8454" max="8704" width="9.33203125" style="7"/>
    <col min="8705" max="8705" width="45.33203125" style="7" customWidth="1"/>
    <col min="8706" max="8708" width="16.5" style="7" customWidth="1"/>
    <col min="8709" max="8709" width="16" style="7" customWidth="1"/>
    <col min="8710" max="8960" width="9.33203125" style="7"/>
    <col min="8961" max="8961" width="45.33203125" style="7" customWidth="1"/>
    <col min="8962" max="8964" width="16.5" style="7" customWidth="1"/>
    <col min="8965" max="8965" width="16" style="7" customWidth="1"/>
    <col min="8966" max="9216" width="9.33203125" style="7"/>
    <col min="9217" max="9217" width="45.33203125" style="7" customWidth="1"/>
    <col min="9218" max="9220" width="16.5" style="7" customWidth="1"/>
    <col min="9221" max="9221" width="16" style="7" customWidth="1"/>
    <col min="9222" max="9472" width="9.33203125" style="7"/>
    <col min="9473" max="9473" width="45.33203125" style="7" customWidth="1"/>
    <col min="9474" max="9476" width="16.5" style="7" customWidth="1"/>
    <col min="9477" max="9477" width="16" style="7" customWidth="1"/>
    <col min="9478" max="9728" width="9.33203125" style="7"/>
    <col min="9729" max="9729" width="45.33203125" style="7" customWidth="1"/>
    <col min="9730" max="9732" width="16.5" style="7" customWidth="1"/>
    <col min="9733" max="9733" width="16" style="7" customWidth="1"/>
    <col min="9734" max="9984" width="9.33203125" style="7"/>
    <col min="9985" max="9985" width="45.33203125" style="7" customWidth="1"/>
    <col min="9986" max="9988" width="16.5" style="7" customWidth="1"/>
    <col min="9989" max="9989" width="16" style="7" customWidth="1"/>
    <col min="9990" max="10240" width="9.33203125" style="7"/>
    <col min="10241" max="10241" width="45.33203125" style="7" customWidth="1"/>
    <col min="10242" max="10244" width="16.5" style="7" customWidth="1"/>
    <col min="10245" max="10245" width="16" style="7" customWidth="1"/>
    <col min="10246" max="10496" width="9.33203125" style="7"/>
    <col min="10497" max="10497" width="45.33203125" style="7" customWidth="1"/>
    <col min="10498" max="10500" width="16.5" style="7" customWidth="1"/>
    <col min="10501" max="10501" width="16" style="7" customWidth="1"/>
    <col min="10502" max="10752" width="9.33203125" style="7"/>
    <col min="10753" max="10753" width="45.33203125" style="7" customWidth="1"/>
    <col min="10754" max="10756" width="16.5" style="7" customWidth="1"/>
    <col min="10757" max="10757" width="16" style="7" customWidth="1"/>
    <col min="10758" max="11008" width="9.33203125" style="7"/>
    <col min="11009" max="11009" width="45.33203125" style="7" customWidth="1"/>
    <col min="11010" max="11012" width="16.5" style="7" customWidth="1"/>
    <col min="11013" max="11013" width="16" style="7" customWidth="1"/>
    <col min="11014" max="11264" width="9.33203125" style="7"/>
    <col min="11265" max="11265" width="45.33203125" style="7" customWidth="1"/>
    <col min="11266" max="11268" width="16.5" style="7" customWidth="1"/>
    <col min="11269" max="11269" width="16" style="7" customWidth="1"/>
    <col min="11270" max="11520" width="9.33203125" style="7"/>
    <col min="11521" max="11521" width="45.33203125" style="7" customWidth="1"/>
    <col min="11522" max="11524" width="16.5" style="7" customWidth="1"/>
    <col min="11525" max="11525" width="16" style="7" customWidth="1"/>
    <col min="11526" max="11776" width="9.33203125" style="7"/>
    <col min="11777" max="11777" width="45.33203125" style="7" customWidth="1"/>
    <col min="11778" max="11780" width="16.5" style="7" customWidth="1"/>
    <col min="11781" max="11781" width="16" style="7" customWidth="1"/>
    <col min="11782" max="12032" width="9.33203125" style="7"/>
    <col min="12033" max="12033" width="45.33203125" style="7" customWidth="1"/>
    <col min="12034" max="12036" width="16.5" style="7" customWidth="1"/>
    <col min="12037" max="12037" width="16" style="7" customWidth="1"/>
    <col min="12038" max="12288" width="9.33203125" style="7"/>
    <col min="12289" max="12289" width="45.33203125" style="7" customWidth="1"/>
    <col min="12290" max="12292" width="16.5" style="7" customWidth="1"/>
    <col min="12293" max="12293" width="16" style="7" customWidth="1"/>
    <col min="12294" max="12544" width="9.33203125" style="7"/>
    <col min="12545" max="12545" width="45.33203125" style="7" customWidth="1"/>
    <col min="12546" max="12548" width="16.5" style="7" customWidth="1"/>
    <col min="12549" max="12549" width="16" style="7" customWidth="1"/>
    <col min="12550" max="12800" width="9.33203125" style="7"/>
    <col min="12801" max="12801" width="45.33203125" style="7" customWidth="1"/>
    <col min="12802" max="12804" width="16.5" style="7" customWidth="1"/>
    <col min="12805" max="12805" width="16" style="7" customWidth="1"/>
    <col min="12806" max="13056" width="9.33203125" style="7"/>
    <col min="13057" max="13057" width="45.33203125" style="7" customWidth="1"/>
    <col min="13058" max="13060" width="16.5" style="7" customWidth="1"/>
    <col min="13061" max="13061" width="16" style="7" customWidth="1"/>
    <col min="13062" max="13312" width="9.33203125" style="7"/>
    <col min="13313" max="13313" width="45.33203125" style="7" customWidth="1"/>
    <col min="13314" max="13316" width="16.5" style="7" customWidth="1"/>
    <col min="13317" max="13317" width="16" style="7" customWidth="1"/>
    <col min="13318" max="13568" width="9.33203125" style="7"/>
    <col min="13569" max="13569" width="45.33203125" style="7" customWidth="1"/>
    <col min="13570" max="13572" width="16.5" style="7" customWidth="1"/>
    <col min="13573" max="13573" width="16" style="7" customWidth="1"/>
    <col min="13574" max="13824" width="9.33203125" style="7"/>
    <col min="13825" max="13825" width="45.33203125" style="7" customWidth="1"/>
    <col min="13826" max="13828" width="16.5" style="7" customWidth="1"/>
    <col min="13829" max="13829" width="16" style="7" customWidth="1"/>
    <col min="13830" max="14080" width="9.33203125" style="7"/>
    <col min="14081" max="14081" width="45.33203125" style="7" customWidth="1"/>
    <col min="14082" max="14084" width="16.5" style="7" customWidth="1"/>
    <col min="14085" max="14085" width="16" style="7" customWidth="1"/>
    <col min="14086" max="14336" width="9.33203125" style="7"/>
    <col min="14337" max="14337" width="45.33203125" style="7" customWidth="1"/>
    <col min="14338" max="14340" width="16.5" style="7" customWidth="1"/>
    <col min="14341" max="14341" width="16" style="7" customWidth="1"/>
    <col min="14342" max="14592" width="9.33203125" style="7"/>
    <col min="14593" max="14593" width="45.33203125" style="7" customWidth="1"/>
    <col min="14594" max="14596" width="16.5" style="7" customWidth="1"/>
    <col min="14597" max="14597" width="16" style="7" customWidth="1"/>
    <col min="14598" max="14848" width="9.33203125" style="7"/>
    <col min="14849" max="14849" width="45.33203125" style="7" customWidth="1"/>
    <col min="14850" max="14852" width="16.5" style="7" customWidth="1"/>
    <col min="14853" max="14853" width="16" style="7" customWidth="1"/>
    <col min="14854" max="15104" width="9.33203125" style="7"/>
    <col min="15105" max="15105" width="45.33203125" style="7" customWidth="1"/>
    <col min="15106" max="15108" width="16.5" style="7" customWidth="1"/>
    <col min="15109" max="15109" width="16" style="7" customWidth="1"/>
    <col min="15110" max="15360" width="9.33203125" style="7"/>
    <col min="15361" max="15361" width="45.33203125" style="7" customWidth="1"/>
    <col min="15362" max="15364" width="16.5" style="7" customWidth="1"/>
    <col min="15365" max="15365" width="16" style="7" customWidth="1"/>
    <col min="15366" max="15616" width="9.33203125" style="7"/>
    <col min="15617" max="15617" width="45.33203125" style="7" customWidth="1"/>
    <col min="15618" max="15620" width="16.5" style="7" customWidth="1"/>
    <col min="15621" max="15621" width="16" style="7" customWidth="1"/>
    <col min="15622" max="15872" width="9.33203125" style="7"/>
    <col min="15873" max="15873" width="45.33203125" style="7" customWidth="1"/>
    <col min="15874" max="15876" width="16.5" style="7" customWidth="1"/>
    <col min="15877" max="15877" width="16" style="7" customWidth="1"/>
    <col min="15878" max="16128" width="9.33203125" style="7"/>
    <col min="16129" max="16129" width="45.33203125" style="7" customWidth="1"/>
    <col min="16130" max="16132" width="16.5" style="7" customWidth="1"/>
    <col min="16133" max="16133" width="16" style="7" customWidth="1"/>
    <col min="16134" max="16384" width="9.33203125" style="7"/>
  </cols>
  <sheetData>
    <row r="1" spans="1:8" ht="46.5" customHeight="1" x14ac:dyDescent="0.2">
      <c r="A1" s="201" t="s">
        <v>1415</v>
      </c>
      <c r="B1" s="201"/>
      <c r="C1" s="201"/>
      <c r="D1" s="201"/>
      <c r="E1" s="201"/>
      <c r="F1" s="8"/>
    </row>
    <row r="2" spans="1:8" ht="19.5" thickBot="1" x14ac:dyDescent="0.2">
      <c r="A2" s="209" t="s">
        <v>1411</v>
      </c>
      <c r="B2" s="209"/>
      <c r="C2" s="209"/>
      <c r="D2" s="209"/>
      <c r="E2" s="209"/>
      <c r="F2" s="9"/>
    </row>
    <row r="3" spans="1:8" ht="55.5" customHeight="1" thickBot="1" x14ac:dyDescent="0.25">
      <c r="A3" s="207" t="s">
        <v>1398</v>
      </c>
      <c r="B3" s="207" t="s">
        <v>1410</v>
      </c>
      <c r="C3" s="207" t="s">
        <v>1409</v>
      </c>
      <c r="D3" s="167" t="s">
        <v>1408</v>
      </c>
      <c r="E3" s="168"/>
      <c r="F3" s="8"/>
    </row>
    <row r="4" spans="1:8" ht="45" customHeight="1" thickBot="1" x14ac:dyDescent="0.25">
      <c r="A4" s="208"/>
      <c r="B4" s="208"/>
      <c r="C4" s="208"/>
      <c r="D4" s="99" t="s">
        <v>2060</v>
      </c>
      <c r="E4" s="99" t="s">
        <v>2061</v>
      </c>
      <c r="F4" s="8"/>
    </row>
    <row r="5" spans="1:8" ht="15" x14ac:dyDescent="0.2">
      <c r="A5" s="85" t="s">
        <v>1399</v>
      </c>
      <c r="B5" s="86">
        <v>1076026.9536024199</v>
      </c>
      <c r="C5" s="87">
        <v>1097546.6459999999</v>
      </c>
      <c r="D5" s="87">
        <f>C5-B5</f>
        <v>21519.692397580016</v>
      </c>
      <c r="E5" s="87">
        <f>C5/B5*100</f>
        <v>101.9999213147528</v>
      </c>
      <c r="F5" s="8"/>
      <c r="G5" s="10"/>
      <c r="H5" s="11"/>
    </row>
    <row r="6" spans="1:8" ht="15" x14ac:dyDescent="0.2">
      <c r="A6" s="88" t="s">
        <v>1400</v>
      </c>
      <c r="B6" s="89">
        <v>1288121.3449176799</v>
      </c>
      <c r="C6" s="90">
        <v>1335162.5719000001</v>
      </c>
      <c r="D6" s="87">
        <f t="shared" ref="D6:D11" si="0">C6-B6</f>
        <v>47041.226982320193</v>
      </c>
      <c r="E6" s="87">
        <f t="shared" ref="E6:E10" si="1">C6/B6*100</f>
        <v>103.65192512086867</v>
      </c>
      <c r="F6" s="8"/>
      <c r="G6" s="10"/>
    </row>
    <row r="7" spans="1:8" ht="15" x14ac:dyDescent="0.2">
      <c r="A7" s="88" t="s">
        <v>1401</v>
      </c>
      <c r="B7" s="87">
        <v>5516.6008380600006</v>
      </c>
      <c r="C7" s="87">
        <v>9019.5741000000016</v>
      </c>
      <c r="D7" s="87">
        <f t="shared" si="0"/>
        <v>3502.9732619400011</v>
      </c>
      <c r="E7" s="87">
        <f t="shared" si="1"/>
        <v>163.49876245843947</v>
      </c>
      <c r="F7" s="8"/>
      <c r="G7" s="10"/>
    </row>
    <row r="8" spans="1:8" ht="15" x14ac:dyDescent="0.2">
      <c r="A8" s="91" t="s">
        <v>1402</v>
      </c>
      <c r="B8" s="89"/>
      <c r="C8" s="90"/>
      <c r="D8" s="87"/>
      <c r="E8" s="87"/>
      <c r="F8" s="8"/>
    </row>
    <row r="9" spans="1:8" ht="15" x14ac:dyDescent="0.2">
      <c r="A9" s="88" t="s">
        <v>1403</v>
      </c>
      <c r="B9" s="90">
        <v>-9517.2510771299985</v>
      </c>
      <c r="C9" s="90">
        <v>-8585.1088999999993</v>
      </c>
      <c r="D9" s="87">
        <f t="shared" si="0"/>
        <v>932.14217712999925</v>
      </c>
      <c r="E9" s="87">
        <f t="shared" si="1"/>
        <v>90.205762466749022</v>
      </c>
      <c r="F9" s="8"/>
      <c r="G9" s="12"/>
    </row>
    <row r="10" spans="1:8" ht="15" x14ac:dyDescent="0.2">
      <c r="A10" s="88" t="s">
        <v>1404</v>
      </c>
      <c r="B10" s="90">
        <v>15033.85191519</v>
      </c>
      <c r="C10" s="90">
        <v>17604.683000000001</v>
      </c>
      <c r="D10" s="87">
        <f t="shared" si="0"/>
        <v>2570.8310848100009</v>
      </c>
      <c r="E10" s="87">
        <f t="shared" si="1"/>
        <v>117.10028207882284</v>
      </c>
      <c r="F10" s="8"/>
      <c r="G10" s="12"/>
    </row>
    <row r="11" spans="1:8" ht="15.75" thickBot="1" x14ac:dyDescent="0.25">
      <c r="A11" s="92" t="s">
        <v>1405</v>
      </c>
      <c r="B11" s="93">
        <v>217610.99215332</v>
      </c>
      <c r="C11" s="93">
        <v>246635.5</v>
      </c>
      <c r="D11" s="94">
        <f t="shared" si="0"/>
        <v>29024.507846680004</v>
      </c>
      <c r="E11" s="95" t="s">
        <v>1364</v>
      </c>
      <c r="F11" s="8"/>
      <c r="G11" s="12"/>
    </row>
    <row r="12" spans="1:8" ht="16.5" hidden="1" outlineLevel="1" x14ac:dyDescent="0.2">
      <c r="A12" s="206" t="s">
        <v>1406</v>
      </c>
      <c r="B12" s="206"/>
      <c r="C12" s="206"/>
      <c r="D12" s="8"/>
      <c r="E12" s="8"/>
      <c r="F12" s="8"/>
    </row>
    <row r="13" spans="1:8" ht="15.75" hidden="1" outlineLevel="1" x14ac:dyDescent="0.2">
      <c r="A13" s="13" t="s">
        <v>1399</v>
      </c>
      <c r="B13" s="14"/>
      <c r="C13" s="14"/>
      <c r="D13" s="8"/>
      <c r="E13" s="8"/>
      <c r="F13" s="8"/>
    </row>
    <row r="14" spans="1:8" ht="15.75" hidden="1" outlineLevel="1" x14ac:dyDescent="0.2">
      <c r="A14" s="13" t="s">
        <v>1400</v>
      </c>
      <c r="B14" s="14"/>
      <c r="C14" s="14"/>
      <c r="D14" s="8"/>
      <c r="E14" s="8"/>
      <c r="F14" s="8"/>
    </row>
    <row r="15" spans="1:8" ht="15.75" hidden="1" outlineLevel="1" x14ac:dyDescent="0.2">
      <c r="A15" s="13" t="s">
        <v>1401</v>
      </c>
      <c r="B15" s="14"/>
      <c r="C15" s="14"/>
      <c r="D15" s="8"/>
      <c r="E15" s="8"/>
      <c r="F15" s="8"/>
    </row>
    <row r="16" spans="1:8" ht="15.75" hidden="1" outlineLevel="1" x14ac:dyDescent="0.2">
      <c r="A16" s="13" t="s">
        <v>1405</v>
      </c>
      <c r="B16" s="14"/>
      <c r="C16" s="14"/>
      <c r="D16" s="8"/>
      <c r="E16" s="8"/>
      <c r="F16" s="8"/>
      <c r="G16" s="15">
        <f>G5-G6-G7+G11</f>
        <v>0</v>
      </c>
    </row>
    <row r="17" spans="1:4" ht="12.75" collapsed="1" x14ac:dyDescent="0.2">
      <c r="A17" s="8"/>
      <c r="B17" s="28"/>
      <c r="C17" s="28"/>
      <c r="D17" s="8"/>
    </row>
    <row r="18" spans="1:4" ht="15.75" hidden="1" outlineLevel="1" x14ac:dyDescent="0.25">
      <c r="A18" s="16" t="s">
        <v>1407</v>
      </c>
      <c r="B18" s="17">
        <f>B5-B6-B7+B11</f>
        <v>0</v>
      </c>
      <c r="C18" s="17">
        <f>C5-C6-C7+C11</f>
        <v>0</v>
      </c>
      <c r="D18" s="18"/>
    </row>
    <row r="19" spans="1:4" ht="12.75" collapsed="1" x14ac:dyDescent="0.2">
      <c r="B19" s="8"/>
      <c r="C19" s="19"/>
      <c r="D19" s="8"/>
    </row>
    <row r="20" spans="1:4" ht="12.75" x14ac:dyDescent="0.2">
      <c r="A20" s="8"/>
      <c r="B20" s="8"/>
      <c r="C20" s="19"/>
      <c r="D20" s="8"/>
    </row>
    <row r="32" spans="1:4" x14ac:dyDescent="0.15">
      <c r="C32" s="11"/>
    </row>
  </sheetData>
  <mergeCells count="7">
    <mergeCell ref="A12:C12"/>
    <mergeCell ref="A1:E1"/>
    <mergeCell ref="A3:A4"/>
    <mergeCell ref="B3:B4"/>
    <mergeCell ref="C3:C4"/>
    <mergeCell ref="D3:E3"/>
    <mergeCell ref="A2:E2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6</vt:i4>
      </vt:variant>
    </vt:vector>
  </HeadingPairs>
  <TitlesOfParts>
    <vt:vector size="12" baseType="lpstr">
      <vt:lpstr>Доходи</vt:lpstr>
      <vt:lpstr>Вид_Відомча</vt:lpstr>
      <vt:lpstr>Вид_Програми</vt:lpstr>
      <vt:lpstr>Вид_Функціональна</vt:lpstr>
      <vt:lpstr>Вид_Економічна</vt:lpstr>
      <vt:lpstr>Баланс</vt:lpstr>
      <vt:lpstr>Вид_Економічна!Заголовки_для_друку</vt:lpstr>
      <vt:lpstr>Вид_Функціональна!Заголовки_для_друку</vt:lpstr>
      <vt:lpstr>Баланс!Область_друку</vt:lpstr>
      <vt:lpstr>Вид_Економічна!Область_друку</vt:lpstr>
      <vt:lpstr>Вид_Функціональна!Область_друку</vt:lpstr>
      <vt:lpstr>Доходи!Область_друку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W_07pr</dc:title>
  <dc:creator>FastReport.NET</dc:creator>
  <cp:lastModifiedBy>Масляніцин Максим Юрійович</cp:lastModifiedBy>
  <cp:lastPrinted>2021-09-13T16:18:17Z</cp:lastPrinted>
  <dcterms:created xsi:type="dcterms:W3CDTF">2009-06-17T07:33:19Z</dcterms:created>
  <dcterms:modified xsi:type="dcterms:W3CDTF">2021-09-13T16:18:47Z</dcterms:modified>
</cp:coreProperties>
</file>